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davut.evci\Desktop\"/>
    </mc:Choice>
  </mc:AlternateContent>
  <xr:revisionPtr revIDLastSave="0" documentId="8_{8CF67ADE-752B-489F-A634-889B09DB06A1}" xr6:coauthVersionLast="36" xr6:coauthVersionMax="36" xr10:uidLastSave="{00000000-0000-0000-0000-000000000000}"/>
  <bookViews>
    <workbookView xWindow="0" yWindow="0" windowWidth="28800" windowHeight="12450" xr2:uid="{00000000-000D-0000-FFFF-FFFF00000000}"/>
  </bookViews>
  <sheets>
    <sheet name="2024 KURBAN KAZA YOĞUN" sheetId="1" r:id="rId1"/>
    <sheet name="EN_SON TABLO" sheetId="5" state="hidden" r:id="rId2"/>
    <sheet name="2019 Kurban Kaza Yoğun (2)" sheetId="2" state="hidden" r:id="rId3"/>
  </sheets>
  <externalReferences>
    <externalReference r:id="rId4"/>
  </externalReferences>
  <definedNames>
    <definedName name="_xlnm._FilterDatabase" localSheetId="0" hidden="1">'2024 KURBAN KAZA YOĞUN'!$A$2:$H$22</definedName>
    <definedName name="_xlnm._FilterDatabase" localSheetId="1" hidden="1">'EN_SON TABLO'!$A$2:$J$461</definedName>
    <definedName name="otobüsdönüş" localSheetId="2">#REF!</definedName>
    <definedName name="otobüsgidiş" localSheetId="2">#REF!</definedName>
    <definedName name="_xlnm.Print_Area" localSheetId="2">'2019 Kurban Kaza Yoğun (2)'!$A$1:$H$22</definedName>
    <definedName name="_xlnm.Print_Area" localSheetId="0">'2024 KURBAN KAZA YOĞUN'!$A$1:$J$23</definedName>
    <definedName name="_xlnm.Print_Titles" localSheetId="2">'2019 Kurban Kaza Yoğun (2)'!$1:$2</definedName>
    <definedName name="_xlnm.Print_Titles" localSheetId="0">'2024 KURBAN KAZA YOĞUN'!$1:$2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G20" i="1"/>
  <c r="H20" i="1"/>
  <c r="I20" i="1"/>
  <c r="F15" i="1" l="1"/>
  <c r="F10" i="1"/>
  <c r="F4" i="1"/>
  <c r="H22" i="5" l="1"/>
  <c r="H21" i="5"/>
  <c r="H20" i="5"/>
  <c r="H19" i="5"/>
  <c r="H18" i="5"/>
  <c r="H17" i="5"/>
  <c r="H16" i="5"/>
  <c r="H15" i="5"/>
  <c r="H14" i="5"/>
  <c r="H13" i="5"/>
  <c r="H12" i="5"/>
  <c r="H11" i="5"/>
  <c r="H10" i="5"/>
  <c r="H9" i="5"/>
  <c r="H8" i="5"/>
  <c r="H7" i="5"/>
  <c r="H6" i="5"/>
  <c r="H5" i="5"/>
  <c r="H4" i="5"/>
  <c r="H3" i="5"/>
  <c r="F12" i="1" l="1"/>
  <c r="I9" i="1"/>
  <c r="I4" i="1"/>
  <c r="I12" i="1"/>
  <c r="I19" i="1"/>
</calcChain>
</file>

<file path=xl/sharedStrings.xml><?xml version="1.0" encoding="utf-8"?>
<sst xmlns="http://schemas.openxmlformats.org/spreadsheetml/2006/main" count="257" uniqueCount="175">
  <si>
    <t>S.NO</t>
  </si>
  <si>
    <t>İL ADI</t>
  </si>
  <si>
    <t>YOL NO</t>
  </si>
  <si>
    <t>İSTANBUL</t>
  </si>
  <si>
    <t>100-05</t>
  </si>
  <si>
    <t>ANKARA</t>
  </si>
  <si>
    <t>200-13</t>
  </si>
  <si>
    <t>ORDU</t>
  </si>
  <si>
    <t>010-17</t>
  </si>
  <si>
    <t>MANİSA</t>
  </si>
  <si>
    <t>300-03</t>
  </si>
  <si>
    <t>SAMSUN</t>
  </si>
  <si>
    <t>010-16</t>
  </si>
  <si>
    <t>MERSİN</t>
  </si>
  <si>
    <t>400-17</t>
  </si>
  <si>
    <t>KIRIKKALE</t>
  </si>
  <si>
    <t>200-14</t>
  </si>
  <si>
    <t>BALIKESİR</t>
  </si>
  <si>
    <t>550-06</t>
  </si>
  <si>
    <t>İZMİR</t>
  </si>
  <si>
    <t>550-10</t>
  </si>
  <si>
    <t>TRABZON</t>
  </si>
  <si>
    <t>010-21</t>
  </si>
  <si>
    <t>KAZA
SAYISI</t>
  </si>
  <si>
    <t>YOLUN BAŞLANGICI-BİTİŞİ</t>
  </si>
  <si>
    <t>ÇORUM</t>
  </si>
  <si>
    <t>100-16</t>
  </si>
  <si>
    <t>EDİRNE</t>
  </si>
  <si>
    <t>110-02</t>
  </si>
  <si>
    <t>HATAY</t>
  </si>
  <si>
    <t>410-01</t>
  </si>
  <si>
    <t>SORUMLU TRAFİK BİRİMİ</t>
  </si>
  <si>
    <t>MUĞLA</t>
  </si>
  <si>
    <t>330-01</t>
  </si>
  <si>
    <t>KOCAELİ</t>
  </si>
  <si>
    <t>100-07</t>
  </si>
  <si>
    <t>130-01</t>
  </si>
  <si>
    <t>ZONGULDAK</t>
  </si>
  <si>
    <t>010-07</t>
  </si>
  <si>
    <t>ANKARA ÇEVRE OTOYOLU AYRIMI (200-13+000) - ANKARA-KIRIKKALE İL SINIRI ARASI (200-13+037)</t>
  </si>
  <si>
    <t>KASTAMONU-ÇORUM İL SINIRI (100-16+000) - ÇORUM-AMASYA İL SINIRI ARASI (100-16+069)</t>
  </si>
  <si>
    <t>(550-02) DEVLET YOL AYRIMI (110-02+000) - EDİRNE-TEKİRDAĞ İL SINIRI ARASI (110-02+009)</t>
  </si>
  <si>
    <t>MUT (715-08) DEVLET YOL AYRIMI (SİLİFKE) (400-17+000) - ÇEŞMELİ D-400 KAVŞAĞI ARASI (400-17+061)</t>
  </si>
  <si>
    <t>ÇATALCA (569-01) DEVLET YOL AYRIMI (100-05+000) - BARBAROS KAVŞAĞI ARASI (100-05+045)</t>
  </si>
  <si>
    <t>020-05</t>
  </si>
  <si>
    <t>İZMİR-TORBALI (O-31/35-51) OTOYOL/İL YOLU) AYRIMI (550-10+000) - ÖDEMİŞ-SELÇUK (310-01/550-11) DEVLET YOL AYRIMI ARASI (550-10+026)</t>
  </si>
  <si>
    <t>YALOVA-KOCAELİ İL SINIRI (130-01+000)- İZMİT-ADAPAZARI (100-07/100-08) DEVLET YOL AYRIMI ARASI (130-01+040)</t>
  </si>
  <si>
    <t>İSTANBUL-İZMİT İL SINIRI (100-07+000) - GÖLCÜK (130-01) DEVLET YOL AYRIMI ARASI (100-07+059)</t>
  </si>
  <si>
    <t>İZMİR-MANİSA İL SINIRI (300-03+000) - ALAŞEHİR (585-04) DEVLET YOL AYRIMI ARASI (300-03+052)</t>
  </si>
  <si>
    <t>SAMSUN-ORDU İL SINIRI (010-17+000) - AYBASTI (52-75) İL YOL AYRIMI ARASI (010-17+035)</t>
  </si>
  <si>
    <t>GİRESUN-TRABZON İL SINIRI (010-21+000) - (010-22) DEVLET YOL AYRIMI (YENİ DEĞİRMENDERE KÖPRÜSÜ) ARASI (010-21+057)</t>
  </si>
  <si>
    <t>DEVREK-ZONGULDAK (750-01) DEVLET YOL AYRIMI 010-07+000) - ZONGULDAK-BARTIN İL SINIRI ARASI (010-07+028)</t>
  </si>
  <si>
    <t>ANKARA-KIRIKKALE İL SINIRI (200-14+000) - KIRIKKALE-YOZGAT İL SINIRI ARASI (200-14+074)</t>
  </si>
  <si>
    <t>BÖLGE TRAFİK DENETLEME ŞUBE MÜDÜRLÜĞÜ
ELMADAĞ TRF. TES. VE DEN. BR. A.LİĞİ</t>
  </si>
  <si>
    <t>ÇANAKKALE-BALIKESİR İL SINIRI (550-06+000) - BALIKESİR (230-01) DEVLET YOL AYRIMI ARASI (550-06+036)</t>
  </si>
  <si>
    <t>İSLAHİYE-HASSA (825-07)DEVLET YOL AYRIMI (410-01+000) - HATAY-GAZİANTEP İL SINIRI ARASI (410-01+010)</t>
  </si>
  <si>
    <t>BÖLGE TRAFİK DENETLEME ŞUBE MÜDÜRLÜĞÜ
HASSA TRAFİK TES. VE DEN. BR. A.LİĞİ</t>
  </si>
  <si>
    <t>TEKİRDAĞ-İSTANBUL İL SINIRI (020-05+000) - ÇATALCA (569-01) DEVLET YOL AYRIMI ARASI (020-05+034)</t>
  </si>
  <si>
    <t>ÇATALCA TRAFİK TES. VE DEN. BR. A.LİĞİ
TRAFİK DENETLEME ŞUBE MÜDÜRLÜĞÜ</t>
  </si>
  <si>
    <t>KARAMÜRSEL TRAFİK TRF. TES. VE DEN. BR. A.LİĞİ
GÖLCÜK TRAFİK TRF. TES. VE DEN. BR. A.LİĞİ
BAŞİSKELE TRAFİK TRF. TES. VE DEN. BR. A.LİĞİ</t>
  </si>
  <si>
    <t>TRAFİK DENETLEME ŞUBE MÜDÜRLÜĞÜ
KÖRFEZ  TRAFİK TRF. TES. VE DEN. BR. A.LİĞİ
DİLOVASI  TRAFİK TRF. TES. VE DEN. BR. A.LİĞİ
GEBZE  TRAFİK TRF. TES. VE DEN. BR. A.LİĞİ</t>
  </si>
  <si>
    <t>KARATOPRAK (TURGURREİS İSKELESİ) (330-01+000) - GÜLLÜK (48-77) İL YOL AYRIMI ARASI (330-01+053)</t>
  </si>
  <si>
    <t>BAFRA-KAVAK (010-15/795-01) DEVLET YOL AYRIMI (010-16+000) - SAMSUN-ORDU İL SINIRI ARASI (010-16+085)</t>
  </si>
  <si>
    <t>TRAFİK DENETLEME ŞUBE MÜDÜRLÜĞÜ
BÖLGE TRAFİK DENETLEME ŞUBE MÜDÜRLÜĞÜ
ÇARŞAMBA TRF. TES. VE DEN. BR. A.LİĞİ
TERME TRF. TES. VE DEN. BR. A.LİĞİ</t>
  </si>
  <si>
    <t>ANTALYA</t>
  </si>
  <si>
    <t>AMASYA</t>
  </si>
  <si>
    <t>100-17</t>
  </si>
  <si>
    <t>ÇORUM-AMASYA İL SINIRI - AMASYA-SAMSUN İL SINIRI ARASI</t>
  </si>
  <si>
    <t>400-12</t>
  </si>
  <si>
    <t>AKSEKİ (695-10) DEVLET YOL AYRIMI (400-12+000) - DEMİRTAŞ (07-32) İL YOL AYRIMI ARASI (400-12+070)</t>
  </si>
  <si>
    <t>MERZİFON BÖLGE TRF. DEN. İST. A.LİĞİ</t>
  </si>
  <si>
    <t>ALANYA BÖLGE TRF. DEN. İST. A.LİĞİ
MANAVGAT BÖLGE TRF. DEN. İST. A.LİĞİ</t>
  </si>
  <si>
    <t>TRAFİK DENETLEME ŞUBE MÜDÜRLÜĞÜ
SİLİVRİ BÖLGE TRF. DEN. İST. A.LİĞİ
ŞEHİT ŞAKİR KOÇ BÖLGE TRF. DEN. İST. A.LİĞİ</t>
  </si>
  <si>
    <t>BÖLGE TRAFİK DENETLEME ŞUBE MÜDÜRLÜĞÜ
BALIŞEYH TRF. TES. VE DEN. BR. A.LİĞİ
DELİCE BÖLGE TRF. DEN. İST. A.LİĞİ</t>
  </si>
  <si>
    <t>BEŞİKDÜZÜ BÖLGE TRF. DEN. İST. A.LİĞİ
BEŞİKDÜZÜ TRAFİK TES. VE DEN. BR. A.LİĞİ
VAKFIKEBİR TRAFİK TES. VE DEN. BR. A.LİĞİ
ÇARŞIBAŞI TRAFİK TES. VE DEN. BR. A.LİĞİ
BÖLGE TRAFİK DENETLEME ŞUBE MÜDÜRLÜĞÜ
AKÇAABAT TRAFİK TES. VE DEN. BR. A.LİĞİ
TRAFİK TESCİL VE DENETLEME ŞUBE MÜDÜRLÜĞÜ</t>
  </si>
  <si>
    <t>BÖLGE TRAFİK DENETLEME ŞUBE MÜDÜRLÜĞÜ
SİLİFKE BÖLGE TRF. DEN. İST. A.LİĞİ
ERDEMLİ TRF. TES. VE DEN. BR. A.LİĞİ</t>
  </si>
  <si>
    <t>EDREMİT BÖLGE TRF. DEN. İST. A.LİĞİ</t>
  </si>
  <si>
    <t>KEŞAN BÖLGE TRF. DEN. İST. A.LİĞİ
KEŞAN TRF. TES. VE DEN. İST. A.LİĞİ</t>
  </si>
  <si>
    <t>TURGUTLU TRF. TES. VE DEN. BR. A.LİĞİ
SALİHLİ BÖLGE TRF. DEN. İST. A.LİĞİ
AHMETLİ TRF. TES. VE DEN. BR. A.LİĞİ
SALİHLİ TRF. TES. VE DEN. BR. A.LİĞİ</t>
  </si>
  <si>
    <t>FATSA BÖLGE TRF. DEN. İST. A.LİĞİ
FATSA TRAFİK TES. VE DEN. BR. A.LİĞİ</t>
  </si>
  <si>
    <t>BODRUM BÖLGE TRF. DEN. İST. A.LİĞİ
BODRUM TRAFİK TES. VE DEN. BR. A.LİĞİ
MİLAS BÖLGE TRF. DEN. İST. A.LİĞİ</t>
  </si>
  <si>
    <t>TORBALI BÖLGE TRF. DEN. İST. A.LİĞİ
TORBALI TRAFİK TES. VE DEN. BR. A.LİĞİ</t>
  </si>
  <si>
    <t>OSMANCIKBÖLGE TRF. DEN. İST. A.LİĞİ</t>
  </si>
  <si>
    <t>BÖLGE TRAFİK DENETLEME ŞUBE MÜDÜRLÜĞÜ
ÇAYCUMA TRAFİK TES. VE DEN. BR. A.LİĞİ</t>
  </si>
  <si>
    <t xml:space="preserve">SON 3 YILDA (2016-2019) ARASI RAMAZAN VE KURBAN BAYRAMLARINDA
 DEVLET KARAYOLUNDA MEYDANA GELEN TRAFİK KAZA YOĞUNLUK BİLGİSİ </t>
  </si>
  <si>
    <t>YOL
UZUNLUK (KM)</t>
  </si>
  <si>
    <t>KAZA YOĞUNLUĞU
KAZA SAYISI/KM</t>
  </si>
  <si>
    <t>KAZA SAYISI</t>
  </si>
  <si>
    <t>DENİZLİ</t>
  </si>
  <si>
    <t>585-10</t>
  </si>
  <si>
    <t>100-04</t>
  </si>
  <si>
    <t>SAKARYA</t>
  </si>
  <si>
    <t>100-09</t>
  </si>
  <si>
    <t>YALOVA</t>
  </si>
  <si>
    <t>575-01</t>
  </si>
  <si>
    <t>AKSARAY</t>
  </si>
  <si>
    <t>750-11</t>
  </si>
  <si>
    <t>YOZGAT</t>
  </si>
  <si>
    <t>TOKAT</t>
  </si>
  <si>
    <t>200-15</t>
  </si>
  <si>
    <t>795-01</t>
  </si>
  <si>
    <t>100-20</t>
  </si>
  <si>
    <t>ANKARA ÇEVRE OTOYOLU AYRIMI
ANKARA KIRIKKALE İL SINIRI ARASI</t>
  </si>
  <si>
    <t xml:space="preserve">YOL UZUNLUK KM </t>
  </si>
  <si>
    <t xml:space="preserve">SİNOP-SAMSUN 010-15/010-16 DEVLET YOLU AYRIMI LADİK 030-09 DEVLET YOLU AYRIMI TOPTEPE ARASI </t>
  </si>
  <si>
    <t xml:space="preserve">YERKÖY 200-16 DEVLET YOLU AYRIMI
KIRIKKALE-YOZGAT İL SINIRI ARASI </t>
  </si>
  <si>
    <t>ÇANAKKALE BALIKESİR İL SINIRI
BALIKESİR 230-01 DEVLET YOLU AYRIMI ARASI</t>
  </si>
  <si>
    <t>ÇORUM AMASYA İL SINIRI
AMASYA SAMSUN İL SINIRI ARASI</t>
  </si>
  <si>
    <t>BAFRA KAVAK 010-15/795-01 DEVLET YOLU AYRIMI SAMSUN ORDU İL SINIRI ARASI</t>
  </si>
  <si>
    <t>AKSEKİ 695-10 DEVLET YOLU AYRIMI
DEMİRTAŞ 07-32 İL YOLU AYRIMI ARASI</t>
  </si>
  <si>
    <t>KARATOPRAK TURGUTREİS İSKELESİ
GÜLLÜK 48-77 İL YOLU AYRIMI ARASI</t>
  </si>
  <si>
    <t xml:space="preserve">NİKSAR-TOKAT 850-02 DEVLET YOLU AYRIMI
AMASYA-TOKAT İL SINIRI ARASI </t>
  </si>
  <si>
    <t>ANKARA BÖLGE TRF. DEN. ŞB. MD.LÜĞÜ</t>
  </si>
  <si>
    <t>SAMSUN BÖLGE TRF. DEN. ŞB. MD.LÜĞÜ</t>
  </si>
  <si>
    <t>YERKÖY BÖLGE TRF. DEN. İST. A.LİĞİ</t>
  </si>
  <si>
    <t>ALANYA BÖLGE TRF. DEN. İST. A.LİĞİ 
MANAVGAT BÖLGE TRF. DEN. İST. A.LİĞİ</t>
  </si>
  <si>
    <t>SİLİVRİ BÖLGE TRF. DEN. İST. A.LİĞİ</t>
  </si>
  <si>
    <t>SAMSUN BÖLGE TRF. DEN. ŞB. MD.LÜĞÜ
HAVZA BÖLGE TRF. DEN. İST. A.LİĞİ</t>
  </si>
  <si>
    <t>ERBAA BÖLGE TRF. DEN. İST. A.LİĞİ</t>
  </si>
  <si>
    <t>ÇATALCA 569-01 DEVLET YOLU AYRIMI
TEKİRDAĞ İSTANBUL İL SINIRI ARASI</t>
  </si>
  <si>
    <t>MUT 715-08 DEVLET YOLU AYRIMI
SİLİFKE ÇEŞMELİ D400 KAVŞAĞI ARASI</t>
  </si>
  <si>
    <t>MERSİN BÖLGE TRF. DEN. ŞB. MD.LÜĞÜ 
SİLİFKE BÖLGE TRF. DEN. İST. A.LİĞİ</t>
  </si>
  <si>
    <t>AYDIN</t>
  </si>
  <si>
    <t>515-02</t>
  </si>
  <si>
    <t>İZMİR-AYDIN İL SINIRI
525-01 DEVLET YOLU AYRIMI (SÖKE) ARASI</t>
  </si>
  <si>
    <t>400-08</t>
  </si>
  <si>
    <t>ELMALI (635-04) DEVLET YOLU AYRIMI
ALTINKAYA (07-50) İL YOLU AYRIMI (KUMLUCA) ARASI</t>
  </si>
  <si>
    <t>400-11</t>
  </si>
  <si>
    <t>BEYŞEHİR-ANTALYA  687-02 DEVLET YOL AYRIMI
AKSEKİ 695-10 DEVLET YOL AYRIMI ARASI</t>
  </si>
  <si>
    <t>AYDIN BÖLGE TRF. DEN. ŞB. MD.LÜĞÜ
SÖKE BÖLGE TRF. DEN. İST. A.LİĞİ</t>
  </si>
  <si>
    <t>KUMLUCA BÖLGE TRF. DEN. İST. A.LİĞİ</t>
  </si>
  <si>
    <t>SON 3 YILDA (2020-2023) ARASI RAMAZAN VE KURBAN BAYRAMLARINDA
 DEVLET KARAYOLLARINDA MEYDANA GELEN TRAFİK KAZA YOĞUNLUK BİLGİSİ 
(BÖLGE TRAFİK SORUMLULUK ALANI)</t>
  </si>
  <si>
    <t>YOL UZUNLUK (KM)</t>
  </si>
  <si>
    <t>ANKARA ÇEVRE OTOYOLU AYRIMI--- (ANKARA-KIRIKKALE)İL SINIRI  (ARASI)</t>
  </si>
  <si>
    <t>(SİNOP-SAMSUN)(010-15/010-16)D.Y.AYR.--- LADİK(030-09)D.Y.AYR.(TOPTEPE)  (ARASI)</t>
  </si>
  <si>
    <t>MUT(715-08)D.Y.AYR.(SİLİFKE)--- ÇEŞMELİ D-400 KAVŞAĞI  (ARASI)</t>
  </si>
  <si>
    <t>AKSEKİ(695-10)D.Y.AYR.--- DEMİRTAŞ(07-32)İL Y.AYR.  (ARASI)</t>
  </si>
  <si>
    <t>(BEYŞEHİR-ANTALYA)(687-02) D.Y.AYR.--- AKSEKİ(695-10)D.Y.AYR.  (ARASI)</t>
  </si>
  <si>
    <t>(TEKİRDAĞ-İSTANBUL)İL SINIRI--- ÇATALCA(569-01)D.Y.AYR.  (ARASI)</t>
  </si>
  <si>
    <t>(KOCAELİ-SAKARYA)İL SINIRI--- PAMUKOVA(650-02)D.Y.AYR.(HANLI KAVŞAĞI)  (ARASI)</t>
  </si>
  <si>
    <t>(ÇORUM-AMASYA)İL SINIRI--- (AMASYA-SAMSUN)İL SINIRI  (ARASI)</t>
  </si>
  <si>
    <t>ELMALI(635-04)D.Y.AYR.--- ALTINYAKA(07-50)İL Y.AYR.(KUMLUCA)  (ARASI)</t>
  </si>
  <si>
    <t>(İZMİR-AYDIN) İL SINIRI--- (525-01)D.Y.AYR.(SÖKE)  (ARASI)</t>
  </si>
  <si>
    <t>(ÇANAKKALE-BALIKESİR)İL SINIRI--- BALIKESİR(230-01)D.Y.AYR.  (ARASI)</t>
  </si>
  <si>
    <t>YEŞİLOVA(330-05)D.Y.AYR.--- (DENİZLİ-BURDUR) İL SINIRI  (ARASI)</t>
  </si>
  <si>
    <t>(KIRIKKALE-YOZGAT)İL SINIRI--- YERKÖY(200-16)D.Y.AYR.  (ARASI)</t>
  </si>
  <si>
    <t>(BAFRA-KAVAK)(010-15/795-01)D.Y.AYR.--- (SAMSUN-ORDU)İL SINIRI  (ARASI)</t>
  </si>
  <si>
    <t>(ANKARA-KIRIKKALE)İL SINIRI--- (KIRIKKALE-YOZGAT)İL SINIRI  (ARASI)</t>
  </si>
  <si>
    <t>(AMASYA-TOKAT)İL SINIRI--- (NİKSAR-TOKAT)(850-02)D.Y.AYR.  (ARASI)</t>
  </si>
  <si>
    <t>(KOCAELİ-YALOVA) İL SINIRI--- (YALOVA-BURSA) İL SINIRI  (ARASI)</t>
  </si>
  <si>
    <t>KARATOPRAK (TURGUTREİS İSKELESİ)--- GÜLLÜK(48-77)İL Y.AYR.  (ARASI)</t>
  </si>
  <si>
    <t>(ANKARA-AKSARAY)İL SINIRI--- (300-14/750-12)D.Y.AYR.  (ARASI)</t>
  </si>
  <si>
    <t>*2020 Kurban Bayramı, 2021 ve 2022 Ramazan ve Kurban Bayramı, 2023 Ramazan Bayramı tatillerinde meydana gelen trafik kazalarından derlenmiştir.</t>
  </si>
  <si>
    <t>GİRESUN</t>
  </si>
  <si>
    <t>010-20</t>
  </si>
  <si>
    <t>ANKARA-KIRIKKALE İL SINIRI
KIRIKKALE-YOZGAT İL SINIRI ARASI</t>
  </si>
  <si>
    <t>KIRIKKALE BÖLGE TRF. DEN. ŞB. MD.LÜĞÜ
DELİCE BÖLGE TRF. DEN. İST. A.LİĞİ</t>
  </si>
  <si>
    <t>GÜMÜŞHANE (877-01) DEVLET YOLU AYRIMI
GİRESUN-TRABZON İL SINIRI ARASI</t>
  </si>
  <si>
    <t>GÖRELE BÖLGE TRF. DEN. İST. A.LİĞİ</t>
  </si>
  <si>
    <t>GÜMÜŞHANE(877-01)D.Y.AYR.--- (GİRESUN-TRABZON)İL SINIRI  (ARASI)</t>
  </si>
  <si>
    <t>420-01</t>
  </si>
  <si>
    <t>SAMANDAĞ İSKELESİ--- (KIRIKHAN-YAYLADAĞI)(825-09)D.Y.AYR.  (ARASI)</t>
  </si>
  <si>
    <t>HATAY BÖLGE TRF. DEN. ŞB. MD.LÜĞÜ</t>
  </si>
  <si>
    <t>MANAVGAT BÖLGE TRF. DEN. İST. A.LİĞİ</t>
  </si>
  <si>
    <t>BODRUM BÖLGE TRF. DEN. İST. A.LİĞİ
MİLAS BÖLGE TRF. DEN. İST. A.LİĞİ</t>
  </si>
  <si>
    <t xml:space="preserve">SON 3 YILDA BAYRAM TATİLLERİNDE (2021-2024 RAMAZAN VE KURBAN BAYRAMI) 
 DEVLET KARAYOLLARINDA MEYDANA GELEN TRAFİK KAZA YOĞUNLUK BİLGİSİ </t>
  </si>
  <si>
    <t>AFYONKARAHİSAR</t>
  </si>
  <si>
    <t>260-02</t>
  </si>
  <si>
    <t>(ÇİFTELER-EMİRDAĞ)(675-02)D.Y.AYR.--- (AFYONKARAHİSAR-ESKİŞEHİR)İL SINIRI  (ARASI)</t>
  </si>
  <si>
    <t>550-07</t>
  </si>
  <si>
    <t>BALIKESİR(230-01)D.Y.AYR.--- (BALIKESİR-İZMİR) İL SINIRI  (ARASI)</t>
  </si>
  <si>
    <t>(SAMSUN-ORDU)İL SINIRI--- AYBASTI(52-75)İL Y.AYR.  (ARASI)</t>
  </si>
  <si>
    <t>EMİRDAĞ BÖLGE TRF. DEN. İST. A.LİĞİ</t>
  </si>
  <si>
    <t>FATSA BÖLGE TRF. DEN. İST. A.LİĞİ
FATSA TRF. TES. VE DNT. BR. A.LİĞİ</t>
  </si>
  <si>
    <t>*2021 Kurban Bayramı, 2022 ve 2023 Ramazan ve Kurban Bayramı, 2024 Ramazan Bayramı tatillerinde meydana gelen trafik kazalarından derlenmiştir.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</si>
</sst>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x14ac:knownFonts="1">
    <font>
      <sz val="11"/>
      <color theme="1"/>
      <name val="Calibri"/>
      <family val="2"/>
      <charset val="162"/>
      <scheme val="minor"/>
    </font>
    <font>
      <b/>
      <sz val="11"/>
      <color rgb="FFFA7D00"/>
      <name val="Calibri"/>
      <family val="2"/>
      <charset val="162"/>
      <scheme val="minor"/>
    </font>
    <font>
      <sz val="11"/>
      <color theme="1"/>
      <name val="Calibri"/>
      <family val="2"/>
      <scheme val="minor"/>
    </font>
    <font>
      <sz val="11"/>
      <color theme="1"/>
      <name val="Calibri"/>
      <family val="2"/>
      <charset val="162"/>
      <scheme val="minor"/>
    </font>
    <font>
      <b/>
      <sz val="22"/>
      <color theme="0"/>
      <name val="Calibri"/>
      <family val="2"/>
      <charset val="162"/>
      <scheme val="minor"/>
    </font>
    <font>
      <sz val="22"/>
      <color theme="1"/>
      <name val="Calibri"/>
      <family val="2"/>
      <charset val="162"/>
      <scheme val="minor"/>
    </font>
    <font>
      <b/>
      <sz val="22"/>
      <name val="Calibri"/>
      <family val="2"/>
      <charset val="162"/>
      <scheme val="minor"/>
    </font>
    <font>
      <sz val="14"/>
      <color theme="1"/>
      <name val="Calibri"/>
      <family val="2"/>
      <charset val="162"/>
      <scheme val="minor"/>
    </font>
    <font>
      <b/>
      <sz val="14"/>
      <color theme="0"/>
      <name val="Calibri"/>
      <family val="2"/>
      <charset val="162"/>
      <scheme val="minor"/>
    </font>
    <font>
      <b/>
      <sz val="14"/>
      <name val="Calibri"/>
      <family val="2"/>
      <charset val="162"/>
      <scheme val="minor"/>
    </font>
    <font>
      <b/>
      <sz val="18"/>
      <color theme="0"/>
      <name val="Calibri"/>
      <family val="2"/>
      <charset val="162"/>
      <scheme val="minor"/>
    </font>
    <font>
      <b/>
      <sz val="12"/>
      <name val="Calibri"/>
      <family val="2"/>
      <charset val="162"/>
      <scheme val="minor"/>
    </font>
  </fonts>
  <fills count="10">
    <fill>
      <patternFill patternType="none"/>
    </fill>
    <fill>
      <patternFill patternType="gray125"/>
    </fill>
    <fill>
      <patternFill patternType="solid">
        <fgColor rgb="FFF2F2F2"/>
      </patternFill>
    </fill>
    <fill>
      <patternFill patternType="solid">
        <fgColor rgb="FF538ED5"/>
        <bgColor indexed="64"/>
      </patternFill>
    </fill>
    <fill>
      <patternFill patternType="solid">
        <fgColor rgb="FFAFD4F2"/>
        <bgColor theme="4"/>
      </patternFill>
    </fill>
    <fill>
      <patternFill patternType="solid">
        <fgColor rgb="FFD0E5F9"/>
        <bgColor indexed="64"/>
      </patternFill>
    </fill>
    <fill>
      <patternFill patternType="solid">
        <fgColor rgb="FFEBF8FF"/>
        <bgColor indexed="64"/>
      </patternFill>
    </fill>
    <fill>
      <patternFill patternType="solid">
        <fgColor rgb="FFFFFF00"/>
        <bgColor theme="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ck">
        <color auto="1"/>
      </left>
      <right style="thin">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s>
  <cellStyleXfs count="6">
    <xf numFmtId="0" fontId="0" fillId="0" borderId="0"/>
    <xf numFmtId="0" fontId="1" fillId="2" borderId="1" applyNumberFormat="0" applyAlignment="0" applyProtection="0"/>
    <xf numFmtId="0" fontId="2" fillId="0" borderId="0"/>
    <xf numFmtId="164" fontId="2" fillId="0" borderId="0" applyFont="0" applyFill="0" applyBorder="0" applyAlignment="0" applyProtection="0"/>
    <xf numFmtId="0" fontId="3" fillId="0" borderId="0"/>
    <xf numFmtId="9" fontId="2" fillId="0" borderId="0" applyFont="0" applyFill="0" applyBorder="0" applyAlignment="0" applyProtection="0"/>
  </cellStyleXfs>
  <cellXfs count="65">
    <xf numFmtId="0" fontId="0" fillId="0" borderId="0" xfId="0"/>
    <xf numFmtId="14" fontId="4" fillId="3" borderId="12" xfId="4" applyNumberFormat="1" applyFont="1" applyFill="1" applyBorder="1" applyAlignment="1" applyProtection="1">
      <alignment horizontal="center" vertical="center" wrapText="1"/>
      <protection hidden="1"/>
    </xf>
    <xf numFmtId="0" fontId="5" fillId="0" borderId="0" xfId="4" applyFont="1" applyBorder="1" applyAlignment="1" applyProtection="1">
      <alignment horizontal="center" vertical="center"/>
      <protection hidden="1"/>
    </xf>
    <xf numFmtId="2" fontId="6" fillId="4" borderId="10" xfId="4" applyNumberFormat="1" applyFont="1" applyFill="1" applyBorder="1" applyAlignment="1">
      <alignment horizontal="center" vertical="center"/>
    </xf>
    <xf numFmtId="2" fontId="6" fillId="4" borderId="11" xfId="4" applyNumberFormat="1" applyFont="1" applyFill="1" applyBorder="1" applyAlignment="1">
      <alignment horizontal="center" vertical="center"/>
    </xf>
    <xf numFmtId="2" fontId="6" fillId="4" borderId="11" xfId="4" applyNumberFormat="1" applyFont="1" applyFill="1" applyBorder="1" applyAlignment="1">
      <alignment horizontal="center" vertical="center" wrapText="1"/>
    </xf>
    <xf numFmtId="2" fontId="6" fillId="4" borderId="12" xfId="4" applyNumberFormat="1" applyFont="1" applyFill="1" applyBorder="1" applyAlignment="1">
      <alignment horizontal="center" vertical="center" wrapText="1"/>
    </xf>
    <xf numFmtId="1" fontId="6" fillId="4" borderId="7" xfId="4" applyNumberFormat="1" applyFont="1" applyFill="1" applyBorder="1" applyAlignment="1">
      <alignment horizontal="center" vertical="center"/>
    </xf>
    <xf numFmtId="2" fontId="6" fillId="5" borderId="8" xfId="1" applyNumberFormat="1" applyFont="1" applyFill="1" applyBorder="1" applyAlignment="1">
      <alignment horizontal="left" vertical="center"/>
    </xf>
    <xf numFmtId="2" fontId="6" fillId="6" borderId="8" xfId="1" applyNumberFormat="1" applyFont="1" applyFill="1" applyBorder="1" applyAlignment="1">
      <alignment horizontal="center" vertical="center"/>
    </xf>
    <xf numFmtId="2" fontId="6" fillId="5" borderId="8" xfId="1" applyNumberFormat="1" applyFont="1" applyFill="1" applyBorder="1" applyAlignment="1">
      <alignment horizontal="left" vertical="center" wrapText="1" indent="1"/>
    </xf>
    <xf numFmtId="1" fontId="6" fillId="6" borderId="8" xfId="1" applyNumberFormat="1" applyFont="1" applyFill="1" applyBorder="1" applyAlignment="1">
      <alignment horizontal="center" vertical="center"/>
    </xf>
    <xf numFmtId="2" fontId="6" fillId="6" borderId="9" xfId="1" applyNumberFormat="1" applyFont="1" applyFill="1" applyBorder="1" applyAlignment="1">
      <alignment horizontal="center" vertical="center"/>
    </xf>
    <xf numFmtId="1" fontId="6" fillId="4" borderId="3" xfId="4" applyNumberFormat="1" applyFont="1" applyFill="1" applyBorder="1" applyAlignment="1">
      <alignment horizontal="center" vertical="center"/>
    </xf>
    <xf numFmtId="2" fontId="6" fillId="5" borderId="2" xfId="1" applyNumberFormat="1" applyFont="1" applyFill="1" applyBorder="1" applyAlignment="1">
      <alignment horizontal="left" vertical="center"/>
    </xf>
    <xf numFmtId="2" fontId="6" fillId="6" borderId="2" xfId="1" applyNumberFormat="1" applyFont="1" applyFill="1" applyBorder="1" applyAlignment="1">
      <alignment horizontal="center" vertical="center"/>
    </xf>
    <xf numFmtId="2" fontId="6" fillId="5" borderId="2" xfId="1" applyNumberFormat="1" applyFont="1" applyFill="1" applyBorder="1" applyAlignment="1">
      <alignment horizontal="left" vertical="center" wrapText="1" indent="1"/>
    </xf>
    <xf numFmtId="1" fontId="6" fillId="6" borderId="2" xfId="1" applyNumberFormat="1" applyFont="1" applyFill="1" applyBorder="1" applyAlignment="1">
      <alignment horizontal="center" vertical="center"/>
    </xf>
    <xf numFmtId="2" fontId="6" fillId="6" borderId="4" xfId="1" applyNumberFormat="1" applyFont="1" applyFill="1" applyBorder="1" applyAlignment="1">
      <alignment horizontal="center" vertical="center"/>
    </xf>
    <xf numFmtId="1" fontId="6" fillId="4" borderId="16" xfId="4" applyNumberFormat="1" applyFont="1" applyFill="1" applyBorder="1" applyAlignment="1">
      <alignment horizontal="center" vertical="center"/>
    </xf>
    <xf numFmtId="2" fontId="6" fillId="5" borderId="5" xfId="1" applyNumberFormat="1" applyFont="1" applyFill="1" applyBorder="1" applyAlignment="1">
      <alignment horizontal="left" vertical="center"/>
    </xf>
    <xf numFmtId="2" fontId="6" fillId="6" borderId="5" xfId="1" applyNumberFormat="1" applyFont="1" applyFill="1" applyBorder="1" applyAlignment="1">
      <alignment horizontal="center" vertical="center"/>
    </xf>
    <xf numFmtId="2" fontId="6" fillId="5" borderId="5" xfId="1" applyNumberFormat="1" applyFont="1" applyFill="1" applyBorder="1" applyAlignment="1">
      <alignment horizontal="left" vertical="center" wrapText="1" indent="1"/>
    </xf>
    <xf numFmtId="1" fontId="6" fillId="6" borderId="5" xfId="1" applyNumberFormat="1" applyFont="1" applyFill="1" applyBorder="1" applyAlignment="1">
      <alignment horizontal="center" vertical="center"/>
    </xf>
    <xf numFmtId="2" fontId="6" fillId="6" borderId="6" xfId="1" applyNumberFormat="1" applyFont="1" applyFill="1" applyBorder="1" applyAlignment="1">
      <alignment horizontal="center" vertical="center"/>
    </xf>
    <xf numFmtId="0" fontId="7" fillId="0" borderId="0" xfId="4" applyFont="1" applyBorder="1" applyAlignment="1" applyProtection="1">
      <alignment horizontal="center" vertical="center"/>
      <protection hidden="1"/>
    </xf>
    <xf numFmtId="2" fontId="9" fillId="4" borderId="2" xfId="4" applyNumberFormat="1" applyFont="1" applyFill="1" applyBorder="1" applyAlignment="1">
      <alignment horizontal="center" vertical="center"/>
    </xf>
    <xf numFmtId="2" fontId="9" fillId="4" borderId="2" xfId="4" applyNumberFormat="1" applyFont="1" applyFill="1" applyBorder="1" applyAlignment="1">
      <alignment horizontal="center" vertical="center" wrapText="1"/>
    </xf>
    <xf numFmtId="1" fontId="9" fillId="4" borderId="2" xfId="4" applyNumberFormat="1" applyFont="1" applyFill="1" applyBorder="1" applyAlignment="1">
      <alignment horizontal="center" vertical="center"/>
    </xf>
    <xf numFmtId="0" fontId="9" fillId="5" borderId="2" xfId="1" applyNumberFormat="1" applyFont="1" applyFill="1" applyBorder="1" applyAlignment="1">
      <alignment horizontal="left" vertical="center" indent="1"/>
    </xf>
    <xf numFmtId="2" fontId="9" fillId="6" borderId="2" xfId="1" applyNumberFormat="1" applyFont="1" applyFill="1" applyBorder="1" applyAlignment="1">
      <alignment horizontal="center" vertical="center"/>
    </xf>
    <xf numFmtId="2" fontId="9" fillId="5" borderId="2" xfId="1" applyNumberFormat="1" applyFont="1" applyFill="1" applyBorder="1" applyAlignment="1">
      <alignment horizontal="left" vertical="center" wrapText="1" indent="1"/>
    </xf>
    <xf numFmtId="1" fontId="9" fillId="6" borderId="2" xfId="1" applyNumberFormat="1" applyFont="1" applyFill="1" applyBorder="1" applyAlignment="1">
      <alignment horizontal="center" vertical="center"/>
    </xf>
    <xf numFmtId="0" fontId="7" fillId="8" borderId="0" xfId="4" applyFont="1" applyFill="1" applyBorder="1" applyAlignment="1" applyProtection="1">
      <alignment horizontal="center" vertical="center"/>
      <protection hidden="1"/>
    </xf>
    <xf numFmtId="0" fontId="7" fillId="8" borderId="0" xfId="4" applyFont="1" applyFill="1" applyBorder="1" applyAlignment="1" applyProtection="1">
      <alignment horizontal="center" vertical="center" wrapText="1"/>
      <protection hidden="1"/>
    </xf>
    <xf numFmtId="0" fontId="7" fillId="7" borderId="0" xfId="4" applyFont="1" applyFill="1" applyBorder="1" applyAlignment="1" applyProtection="1">
      <alignment horizontal="center" vertical="center"/>
      <protection hidden="1"/>
    </xf>
    <xf numFmtId="0" fontId="2" fillId="0" borderId="0" xfId="2"/>
    <xf numFmtId="1" fontId="11" fillId="4" borderId="20" xfId="4" applyNumberFormat="1" applyFont="1" applyFill="1" applyBorder="1" applyAlignment="1">
      <alignment horizontal="center" vertical="center"/>
    </xf>
    <xf numFmtId="0" fontId="2" fillId="0" borderId="2" xfId="2" applyFill="1" applyBorder="1" applyAlignment="1">
      <alignment vertical="center"/>
    </xf>
    <xf numFmtId="0" fontId="2" fillId="0" borderId="2" xfId="2" applyFill="1" applyBorder="1" applyAlignment="1">
      <alignment horizontal="center" vertical="center"/>
    </xf>
    <xf numFmtId="0" fontId="2" fillId="9" borderId="2" xfId="2" applyFill="1" applyBorder="1" applyAlignment="1">
      <alignment vertical="center"/>
    </xf>
    <xf numFmtId="0" fontId="2" fillId="9" borderId="2" xfId="2" applyFill="1" applyBorder="1" applyAlignment="1">
      <alignment horizontal="center" vertical="center"/>
    </xf>
    <xf numFmtId="2" fontId="2" fillId="9" borderId="21" xfId="2" applyNumberFormat="1" applyFill="1" applyBorder="1" applyAlignment="1">
      <alignment horizontal="center" vertical="center"/>
    </xf>
    <xf numFmtId="1" fontId="11" fillId="4" borderId="22" xfId="4" applyNumberFormat="1" applyFont="1" applyFill="1" applyBorder="1" applyAlignment="1">
      <alignment horizontal="center" vertical="center"/>
    </xf>
    <xf numFmtId="0" fontId="2" fillId="0" borderId="23" xfId="2" applyFill="1" applyBorder="1" applyAlignment="1">
      <alignment vertical="center"/>
    </xf>
    <xf numFmtId="0" fontId="2" fillId="0" borderId="23" xfId="2" applyFill="1" applyBorder="1" applyAlignment="1">
      <alignment horizontal="center" vertical="center"/>
    </xf>
    <xf numFmtId="0" fontId="2" fillId="9" borderId="23" xfId="2" applyFill="1" applyBorder="1" applyAlignment="1">
      <alignment vertical="center"/>
    </xf>
    <xf numFmtId="0" fontId="2" fillId="9" borderId="23" xfId="2" applyFill="1" applyBorder="1" applyAlignment="1">
      <alignment horizontal="center" vertical="center"/>
    </xf>
    <xf numFmtId="2" fontId="2" fillId="9" borderId="24" xfId="2" applyNumberFormat="1" applyFill="1" applyBorder="1" applyAlignment="1">
      <alignment horizontal="center" vertical="center"/>
    </xf>
    <xf numFmtId="0" fontId="2" fillId="0" borderId="0" xfId="2" applyAlignment="1">
      <alignment horizontal="center"/>
    </xf>
    <xf numFmtId="2" fontId="11" fillId="4" borderId="20" xfId="4" applyNumberFormat="1" applyFont="1" applyFill="1" applyBorder="1" applyAlignment="1">
      <alignment horizontal="center" vertical="center"/>
    </xf>
    <xf numFmtId="2" fontId="11" fillId="4" borderId="2" xfId="4" applyNumberFormat="1" applyFont="1" applyFill="1" applyBorder="1" applyAlignment="1">
      <alignment horizontal="center" vertical="center"/>
    </xf>
    <xf numFmtId="2" fontId="11" fillId="4" borderId="2" xfId="4" applyNumberFormat="1" applyFont="1" applyFill="1" applyBorder="1" applyAlignment="1">
      <alignment horizontal="center" vertical="center" wrapText="1"/>
    </xf>
    <xf numFmtId="2" fontId="11" fillId="4" borderId="21" xfId="4" applyNumberFormat="1" applyFont="1" applyFill="1" applyBorder="1" applyAlignment="1">
      <alignment horizontal="center" vertical="center" wrapText="1"/>
    </xf>
    <xf numFmtId="2" fontId="8" fillId="3" borderId="2" xfId="4" applyNumberFormat="1" applyFont="1" applyFill="1" applyBorder="1" applyAlignment="1" applyProtection="1">
      <alignment horizontal="center" vertical="center" wrapText="1"/>
      <protection hidden="1"/>
    </xf>
    <xf numFmtId="14" fontId="8" fillId="3" borderId="25" xfId="4" applyNumberFormat="1" applyFont="1" applyFill="1" applyBorder="1" applyAlignment="1" applyProtection="1">
      <alignment horizontal="center" vertical="center" wrapText="1"/>
      <protection hidden="1"/>
    </xf>
    <xf numFmtId="14" fontId="8" fillId="3" borderId="0" xfId="4" applyNumberFormat="1" applyFont="1" applyFill="1" applyBorder="1" applyAlignment="1" applyProtection="1">
      <alignment horizontal="center" vertical="center" wrapText="1"/>
      <protection hidden="1"/>
    </xf>
    <xf numFmtId="0" fontId="7" fillId="0" borderId="26" xfId="4" applyFont="1" applyBorder="1" applyAlignment="1" applyProtection="1">
      <alignment horizontal="center" vertical="center"/>
      <protection hidden="1"/>
    </xf>
    <xf numFmtId="2" fontId="10" fillId="3" borderId="17" xfId="4" applyNumberFormat="1" applyFont="1" applyFill="1" applyBorder="1" applyAlignment="1" applyProtection="1">
      <alignment horizontal="center" vertical="center" wrapText="1"/>
      <protection hidden="1"/>
    </xf>
    <xf numFmtId="2" fontId="10" fillId="3" borderId="18" xfId="4" applyNumberFormat="1" applyFont="1" applyFill="1" applyBorder="1" applyAlignment="1" applyProtection="1">
      <alignment horizontal="center" vertical="center" wrapText="1"/>
      <protection hidden="1"/>
    </xf>
    <xf numFmtId="2" fontId="10" fillId="3" borderId="19" xfId="4" applyNumberFormat="1" applyFont="1" applyFill="1" applyBorder="1" applyAlignment="1" applyProtection="1">
      <alignment horizontal="center" vertical="center" wrapText="1"/>
      <protection hidden="1"/>
    </xf>
    <xf numFmtId="0" fontId="2" fillId="0" borderId="0" xfId="2" applyBorder="1" applyAlignment="1">
      <alignment horizontal="left"/>
    </xf>
    <xf numFmtId="2" fontId="4" fillId="3" borderId="13" xfId="4" applyNumberFormat="1" applyFont="1" applyFill="1" applyBorder="1" applyAlignment="1" applyProtection="1">
      <alignment horizontal="center" vertical="center" wrapText="1"/>
      <protection hidden="1"/>
    </xf>
    <xf numFmtId="2" fontId="4" fillId="3" borderId="14" xfId="4" applyNumberFormat="1" applyFont="1" applyFill="1" applyBorder="1" applyAlignment="1" applyProtection="1">
      <alignment horizontal="center" vertical="center" wrapText="1"/>
      <protection hidden="1"/>
    </xf>
    <xf numFmtId="2" fontId="4" fillId="3" borderId="15" xfId="4" applyNumberFormat="1" applyFont="1" applyFill="1" applyBorder="1" applyAlignment="1" applyProtection="1">
      <alignment horizontal="center" vertical="center" wrapText="1"/>
      <protection hidden="1"/>
    </xf>
  </cellXfs>
  <cellStyles count="6">
    <cellStyle name="Hesaplama" xfId="1" builtinId="22"/>
    <cellStyle name="Normal" xfId="0" builtinId="0"/>
    <cellStyle name="Normal 2" xfId="2" xr:uid="{00000000-0005-0000-0000-000002000000}"/>
    <cellStyle name="Normal 2 2" xfId="4" xr:uid="{00000000-0005-0000-0000-000003000000}"/>
    <cellStyle name="Virgül 2" xfId="3" xr:uid="{00000000-0005-0000-0000-000004000000}"/>
    <cellStyle name="Yüzd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gm1teabib08\Denetleme%20&#350;ube%20M&#252;d&#252;rl&#252;&#287;&#252;\2.%20Ayd&#305;n%20T&#220;RKMEN\BAYRAM%20TEDB&#304;RLER&#304;\2023%20KURBAN\Kopya%20Kaza%20Yo&#287;unlu&#287;u_KURBAN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_SON TABLO"/>
    </sheetNames>
    <sheetDataSet>
      <sheetData sheetId="0">
        <row r="3">
          <cell r="C3" t="str">
            <v>200-13</v>
          </cell>
          <cell r="D3" t="str">
            <v>ANKARA ÇEVRE OTOYOLU AYRIMI--- (ANKARA-KIRIKKALE)İL SINIRI  (ARASI)</v>
          </cell>
          <cell r="E3">
            <v>37</v>
          </cell>
          <cell r="F3">
            <v>29</v>
          </cell>
          <cell r="G3">
            <v>0.78378378378378377</v>
          </cell>
        </row>
        <row r="4">
          <cell r="C4" t="str">
            <v>795-01</v>
          </cell>
          <cell r="D4" t="str">
            <v>(SİNOP-SAMSUN)(010-15/010-16)D.Y.AYR.--- LADİK(030-09)D.Y.AYR.(TOPTEPE)  (ARASI)</v>
          </cell>
          <cell r="E4">
            <v>57</v>
          </cell>
          <cell r="F4">
            <v>41</v>
          </cell>
          <cell r="G4">
            <v>0.7192982456140351</v>
          </cell>
        </row>
        <row r="5">
          <cell r="C5" t="str">
            <v>400-17</v>
          </cell>
          <cell r="D5" t="str">
            <v>MUT(715-08)D.Y.AYR.(SİLİFKE)--- ÇEŞMELİ D-400 KAVŞAĞI  (ARASI)</v>
          </cell>
          <cell r="E5">
            <v>61</v>
          </cell>
          <cell r="F5">
            <v>43</v>
          </cell>
          <cell r="G5">
            <v>0.70491803278688525</v>
          </cell>
        </row>
        <row r="6">
          <cell r="C6" t="str">
            <v>400-12</v>
          </cell>
          <cell r="D6" t="str">
            <v>AKSEKİ(695-10)D.Y.AYR.--- DEMİRTAŞ(07-32)İL Y.AYR.  (ARASI)</v>
          </cell>
          <cell r="E6">
            <v>70</v>
          </cell>
          <cell r="F6">
            <v>47</v>
          </cell>
          <cell r="G6">
            <v>0.67142857142857137</v>
          </cell>
        </row>
        <row r="7">
          <cell r="C7" t="str">
            <v>400-11</v>
          </cell>
          <cell r="D7" t="str">
            <v>(BEYŞEHİR-ANTALYA)(687-02) D.Y.AYR.--- AKSEKİ(695-10)D.Y.AYR.  (ARASI)</v>
          </cell>
          <cell r="E7">
            <v>38</v>
          </cell>
          <cell r="F7">
            <v>23</v>
          </cell>
          <cell r="G7">
            <v>0.60526315789473684</v>
          </cell>
        </row>
        <row r="8">
          <cell r="C8" t="str">
            <v>100-04</v>
          </cell>
          <cell r="D8" t="str">
            <v>(TEKİRDAĞ-İSTANBUL)İL SINIRI--- ÇATALCA(569-01)D.Y.AYR.  (ARASI)</v>
          </cell>
          <cell r="E8">
            <v>52</v>
          </cell>
          <cell r="F8">
            <v>31</v>
          </cell>
          <cell r="G8">
            <v>0.59615384615384615</v>
          </cell>
        </row>
        <row r="9">
          <cell r="C9" t="str">
            <v>100-09</v>
          </cell>
          <cell r="D9" t="str">
            <v>(KOCAELİ-SAKARYA)İL SINIRI--- PAMUKOVA(650-02)D.Y.AYR.(HANLI KAVŞAĞI)  (ARASI)</v>
          </cell>
          <cell r="E9">
            <v>12</v>
          </cell>
          <cell r="F9">
            <v>7</v>
          </cell>
          <cell r="G9">
            <v>0.58333333333333337</v>
          </cell>
        </row>
        <row r="10">
          <cell r="C10" t="str">
            <v>100-17</v>
          </cell>
          <cell r="D10" t="str">
            <v>(ÇORUM-AMASYA)İL SINIRI--- (AMASYA-SAMSUN)İL SINIRI  (ARASI)</v>
          </cell>
          <cell r="E10">
            <v>61</v>
          </cell>
          <cell r="F10">
            <v>34</v>
          </cell>
          <cell r="G10">
            <v>0.55737704918032782</v>
          </cell>
        </row>
        <row r="11">
          <cell r="C11" t="str">
            <v>400-08</v>
          </cell>
          <cell r="D11" t="str">
            <v>ELMALI(635-04)D.Y.AYR.--- ALTINYAKA(07-50)İL Y.AYR.(KUMLUCA)  (ARASI)</v>
          </cell>
          <cell r="E11">
            <v>15</v>
          </cell>
          <cell r="F11">
            <v>8</v>
          </cell>
          <cell r="G11">
            <v>0.53333333333333333</v>
          </cell>
        </row>
        <row r="12">
          <cell r="C12" t="str">
            <v>515-02</v>
          </cell>
          <cell r="D12" t="str">
            <v>(İZMİR-AYDIN) İL SINIRI--- (525-01)D.Y.AYR.(SÖKE)  (ARASI)</v>
          </cell>
          <cell r="E12">
            <v>30</v>
          </cell>
          <cell r="F12">
            <v>16</v>
          </cell>
          <cell r="G12">
            <v>0.53333333333333333</v>
          </cell>
        </row>
        <row r="13">
          <cell r="C13" t="str">
            <v>550-06</v>
          </cell>
          <cell r="D13" t="str">
            <v>(ÇANAKKALE-BALIKESİR)İL SINIRI--- BALIKESİR(230-01)D.Y.AYR.  (ARASI)</v>
          </cell>
          <cell r="E13">
            <v>36</v>
          </cell>
          <cell r="F13">
            <v>19</v>
          </cell>
          <cell r="G13">
            <v>0.52777777777777779</v>
          </cell>
        </row>
        <row r="14">
          <cell r="C14" t="str">
            <v>585-10</v>
          </cell>
          <cell r="D14" t="str">
            <v>YEŞİLOVA(330-05)D.Y.AYR.--- (DENİZLİ-BURDUR) İL SINIRI  (ARASI)</v>
          </cell>
          <cell r="E14">
            <v>34</v>
          </cell>
          <cell r="F14">
            <v>16</v>
          </cell>
          <cell r="G14">
            <v>0.47058823529411764</v>
          </cell>
        </row>
        <row r="15">
          <cell r="C15" t="str">
            <v>200-15</v>
          </cell>
          <cell r="D15" t="str">
            <v>(KIRIKKALE-YOZGAT)İL SINIRI--- YERKÖY(200-16)D.Y.AYR.  (ARASI)</v>
          </cell>
          <cell r="E15">
            <v>49</v>
          </cell>
          <cell r="F15">
            <v>23</v>
          </cell>
          <cell r="G15">
            <v>0.46938775510204084</v>
          </cell>
        </row>
        <row r="16">
          <cell r="C16" t="str">
            <v>010-16</v>
          </cell>
          <cell r="D16" t="str">
            <v>(BAFRA-KAVAK)(010-15/795-01)D.Y.AYR.--- (SAMSUN-ORDU)İL SINIRI  (ARASI)</v>
          </cell>
          <cell r="E16">
            <v>85</v>
          </cell>
          <cell r="F16">
            <v>38</v>
          </cell>
          <cell r="G16">
            <v>0.44705882352941179</v>
          </cell>
        </row>
        <row r="17">
          <cell r="C17" t="str">
            <v>200-14</v>
          </cell>
          <cell r="D17" t="str">
            <v>(ANKARA-KIRIKKALE)İL SINIRI--- (KIRIKKALE-YOZGAT)İL SINIRI  (ARASI)</v>
          </cell>
          <cell r="E17">
            <v>74</v>
          </cell>
          <cell r="F17">
            <v>33</v>
          </cell>
          <cell r="G17">
            <v>0.44594594594594594</v>
          </cell>
        </row>
        <row r="18">
          <cell r="C18" t="str">
            <v>100-20</v>
          </cell>
          <cell r="D18" t="str">
            <v>(AMASYA-TOKAT)İL SINIRI--- (NİKSAR-TOKAT)(850-02)D.Y.AYR.  (ARASI)</v>
          </cell>
          <cell r="E18">
            <v>52</v>
          </cell>
          <cell r="F18">
            <v>23</v>
          </cell>
          <cell r="G18">
            <v>0.44230769230769229</v>
          </cell>
        </row>
        <row r="19">
          <cell r="C19" t="str">
            <v>575-01</v>
          </cell>
          <cell r="D19" t="str">
            <v>(KOCAELİ-YALOVA) İL SINIRI--- (YALOVA-BURSA) İL SINIRI  (ARASI)</v>
          </cell>
          <cell r="E19">
            <v>41</v>
          </cell>
          <cell r="F19">
            <v>18</v>
          </cell>
          <cell r="G19">
            <v>0.43902439024390244</v>
          </cell>
        </row>
        <row r="20">
          <cell r="C20" t="str">
            <v>330-01</v>
          </cell>
          <cell r="D20" t="str">
            <v>KARATOPRAK (TURGUTREİS İSKELESİ)--- GÜLLÜK(48-77)İL Y.AYR.  (ARASI)</v>
          </cell>
          <cell r="E20">
            <v>53</v>
          </cell>
          <cell r="F20">
            <v>22</v>
          </cell>
          <cell r="G20">
            <v>0.41509433962264153</v>
          </cell>
        </row>
        <row r="21">
          <cell r="C21" t="str">
            <v>750-11</v>
          </cell>
          <cell r="D21" t="str">
            <v>(ANKARA-AKSARAY)İL SINIRI--- (300-14/750-12)D.Y.AYR.  (ARASI)</v>
          </cell>
          <cell r="E21">
            <v>52</v>
          </cell>
          <cell r="F21">
            <v>21</v>
          </cell>
          <cell r="G21">
            <v>0.40384615384615385</v>
          </cell>
        </row>
        <row r="22">
          <cell r="C22" t="str">
            <v>010-20</v>
          </cell>
          <cell r="D22" t="str">
            <v>GÜMÜŞHANE(877-01)D.Y.AYR.--- (GİRESUN-TRABZON)İL SINIRI  (ARASI)</v>
          </cell>
          <cell r="E22">
            <v>30</v>
          </cell>
          <cell r="F22">
            <v>12</v>
          </cell>
          <cell r="G22">
            <v>0.4</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showGridLines="0" tabSelected="1" view="pageBreakPreview" topLeftCell="A16" zoomScale="40" zoomScaleNormal="55" zoomScaleSheetLayoutView="40" zoomScalePageLayoutView="40" workbookViewId="0">
      <selection activeCell="D18" sqref="D18"/>
    </sheetView>
  </sheetViews>
  <sheetFormatPr defaultRowHeight="92.1" customHeight="1" x14ac:dyDescent="0.25"/>
  <cols>
    <col min="1" max="1" width="11.28515625" style="25" bestFit="1" customWidth="1"/>
    <col min="2" max="2" width="24.5703125" style="25" bestFit="1" customWidth="1"/>
    <col min="3" max="3" width="15.140625" style="25" customWidth="1"/>
    <col min="4" max="4" width="70" style="25" customWidth="1"/>
    <col min="5" max="5" width="51" style="25" bestFit="1" customWidth="1"/>
    <col min="6" max="7" width="13.28515625" style="25" customWidth="1"/>
    <col min="8" max="8" width="23.7109375" style="25" customWidth="1"/>
    <col min="9" max="9" width="13.28515625" style="25" hidden="1" customWidth="1"/>
    <col min="10" max="10" width="12.7109375" style="25" hidden="1" customWidth="1"/>
    <col min="11" max="16384" width="9.140625" style="25"/>
  </cols>
  <sheetData>
    <row r="1" spans="1:10" ht="92.1" customHeight="1" x14ac:dyDescent="0.25">
      <c r="A1" s="54" t="s">
        <v>165</v>
      </c>
      <c r="B1" s="54"/>
      <c r="C1" s="54"/>
      <c r="D1" s="54"/>
      <c r="E1" s="54"/>
      <c r="F1" s="54"/>
      <c r="G1" s="54"/>
      <c r="H1" s="55">
        <v>45426</v>
      </c>
      <c r="I1" s="56"/>
      <c r="J1" s="56"/>
    </row>
    <row r="2" spans="1:10" ht="92.1" customHeight="1" x14ac:dyDescent="0.25">
      <c r="A2" s="26" t="s">
        <v>0</v>
      </c>
      <c r="B2" s="26" t="s">
        <v>1</v>
      </c>
      <c r="C2" s="27" t="s">
        <v>2</v>
      </c>
      <c r="D2" s="26" t="s">
        <v>24</v>
      </c>
      <c r="E2" s="26" t="s">
        <v>31</v>
      </c>
      <c r="F2" s="27" t="s">
        <v>103</v>
      </c>
      <c r="G2" s="27" t="s">
        <v>87</v>
      </c>
      <c r="H2" s="27" t="s">
        <v>86</v>
      </c>
    </row>
    <row r="3" spans="1:10" s="33" customFormat="1" ht="92.1" customHeight="1" x14ac:dyDescent="0.25">
      <c r="A3" s="28">
        <v>1</v>
      </c>
      <c r="B3" s="29" t="s">
        <v>64</v>
      </c>
      <c r="C3" s="30" t="s">
        <v>127</v>
      </c>
      <c r="D3" s="31" t="s">
        <v>128</v>
      </c>
      <c r="E3" s="31" t="s">
        <v>163</v>
      </c>
      <c r="F3" s="32">
        <v>38</v>
      </c>
      <c r="G3" s="32">
        <v>35</v>
      </c>
      <c r="H3" s="30">
        <v>0.92</v>
      </c>
      <c r="I3" s="33">
        <v>5</v>
      </c>
      <c r="J3" s="33" t="s">
        <v>3</v>
      </c>
    </row>
    <row r="4" spans="1:10" s="35" customFormat="1" ht="92.1" customHeight="1" x14ac:dyDescent="0.25">
      <c r="A4" s="28">
        <v>2</v>
      </c>
      <c r="B4" s="29" t="s">
        <v>17</v>
      </c>
      <c r="C4" s="30" t="s">
        <v>18</v>
      </c>
      <c r="D4" s="31" t="s">
        <v>106</v>
      </c>
      <c r="E4" s="31" t="s">
        <v>76</v>
      </c>
      <c r="F4" s="32">
        <f>VLOOKUP($C4,'[1]EN_SON TABLO'!$C$3:$G$22,3,0)</f>
        <v>36</v>
      </c>
      <c r="G4" s="32">
        <v>32</v>
      </c>
      <c r="H4" s="30">
        <v>0.89</v>
      </c>
      <c r="I4" s="33">
        <f>MATCH(C4,'[1]EN_SON TABLO'!$C$3:$C$22,0)</f>
        <v>11</v>
      </c>
      <c r="J4" s="33" t="s">
        <v>91</v>
      </c>
    </row>
    <row r="5" spans="1:10" s="33" customFormat="1" ht="92.1" customHeight="1" x14ac:dyDescent="0.25">
      <c r="A5" s="28">
        <v>3</v>
      </c>
      <c r="B5" s="29" t="s">
        <v>11</v>
      </c>
      <c r="C5" s="30" t="s">
        <v>100</v>
      </c>
      <c r="D5" s="31" t="s">
        <v>104</v>
      </c>
      <c r="E5" s="31" t="s">
        <v>117</v>
      </c>
      <c r="F5" s="32">
        <v>57</v>
      </c>
      <c r="G5" s="32">
        <v>50</v>
      </c>
      <c r="H5" s="30">
        <v>0.88</v>
      </c>
      <c r="I5" s="33">
        <v>2</v>
      </c>
      <c r="J5" s="33" t="s">
        <v>11</v>
      </c>
    </row>
    <row r="6" spans="1:10" s="33" customFormat="1" ht="92.1" customHeight="1" x14ac:dyDescent="0.25">
      <c r="A6" s="28">
        <v>4</v>
      </c>
      <c r="B6" s="29" t="s">
        <v>3</v>
      </c>
      <c r="C6" s="30" t="s">
        <v>90</v>
      </c>
      <c r="D6" s="31" t="s">
        <v>119</v>
      </c>
      <c r="E6" s="31" t="s">
        <v>116</v>
      </c>
      <c r="F6" s="32">
        <v>52</v>
      </c>
      <c r="G6" s="32">
        <v>45</v>
      </c>
      <c r="H6" s="30">
        <v>0.87</v>
      </c>
      <c r="I6" s="33">
        <v>6</v>
      </c>
      <c r="J6" s="34" t="s">
        <v>91</v>
      </c>
    </row>
    <row r="7" spans="1:10" s="33" customFormat="1" ht="92.1" customHeight="1" x14ac:dyDescent="0.25">
      <c r="A7" s="28">
        <v>5</v>
      </c>
      <c r="B7" s="29" t="s">
        <v>13</v>
      </c>
      <c r="C7" s="30" t="s">
        <v>14</v>
      </c>
      <c r="D7" s="31" t="s">
        <v>120</v>
      </c>
      <c r="E7" s="31" t="s">
        <v>121</v>
      </c>
      <c r="F7" s="32">
        <v>61</v>
      </c>
      <c r="G7" s="32">
        <v>52</v>
      </c>
      <c r="H7" s="30">
        <v>0.85</v>
      </c>
    </row>
    <row r="8" spans="1:10" s="33" customFormat="1" ht="92.1" customHeight="1" x14ac:dyDescent="0.25">
      <c r="A8" s="28">
        <v>6</v>
      </c>
      <c r="B8" s="29" t="s">
        <v>5</v>
      </c>
      <c r="C8" s="30" t="s">
        <v>6</v>
      </c>
      <c r="D8" s="31" t="s">
        <v>102</v>
      </c>
      <c r="E8" s="31" t="s">
        <v>112</v>
      </c>
      <c r="F8" s="32">
        <v>37</v>
      </c>
      <c r="G8" s="32">
        <v>31</v>
      </c>
      <c r="H8" s="30">
        <v>0.84</v>
      </c>
    </row>
    <row r="9" spans="1:10" s="33" customFormat="1" ht="92.1" customHeight="1" x14ac:dyDescent="0.25">
      <c r="A9" s="28">
        <v>7</v>
      </c>
      <c r="B9" s="29" t="s">
        <v>64</v>
      </c>
      <c r="C9" s="30" t="s">
        <v>68</v>
      </c>
      <c r="D9" s="31" t="s">
        <v>109</v>
      </c>
      <c r="E9" s="31" t="s">
        <v>115</v>
      </c>
      <c r="F9" s="32">
        <v>70</v>
      </c>
      <c r="G9" s="32">
        <v>57</v>
      </c>
      <c r="H9" s="30">
        <v>0.81</v>
      </c>
      <c r="I9" s="33">
        <f>MATCH(C9,'[1]EN_SON TABLO'!$C$3:$C$22,0)</f>
        <v>4</v>
      </c>
      <c r="J9" s="33" t="s">
        <v>11</v>
      </c>
    </row>
    <row r="10" spans="1:10" s="33" customFormat="1" ht="92.1" customHeight="1" x14ac:dyDescent="0.25">
      <c r="A10" s="28">
        <v>8</v>
      </c>
      <c r="B10" s="29" t="s">
        <v>65</v>
      </c>
      <c r="C10" s="30" t="s">
        <v>66</v>
      </c>
      <c r="D10" s="31" t="s">
        <v>107</v>
      </c>
      <c r="E10" s="31" t="s">
        <v>70</v>
      </c>
      <c r="F10" s="32">
        <f>VLOOKUP($C10,'[1]EN_SON TABLO'!$C$3:$G$22,3,0)</f>
        <v>61</v>
      </c>
      <c r="G10" s="32">
        <v>43</v>
      </c>
      <c r="H10" s="30">
        <v>0.7</v>
      </c>
    </row>
    <row r="11" spans="1:10" s="33" customFormat="1" ht="92.1" customHeight="1" x14ac:dyDescent="0.25">
      <c r="A11" s="28">
        <v>9</v>
      </c>
      <c r="B11" s="29" t="s">
        <v>15</v>
      </c>
      <c r="C11" s="30" t="s">
        <v>16</v>
      </c>
      <c r="D11" s="31" t="s">
        <v>155</v>
      </c>
      <c r="E11" s="31" t="s">
        <v>156</v>
      </c>
      <c r="F11" s="32">
        <v>74</v>
      </c>
      <c r="G11" s="32">
        <v>51</v>
      </c>
      <c r="H11" s="30">
        <v>0.69</v>
      </c>
      <c r="I11" s="33">
        <v>15</v>
      </c>
      <c r="J11" s="33" t="s">
        <v>32</v>
      </c>
    </row>
    <row r="12" spans="1:10" s="33" customFormat="1" ht="92.1" customHeight="1" x14ac:dyDescent="0.25">
      <c r="A12" s="28">
        <v>10</v>
      </c>
      <c r="B12" s="29" t="s">
        <v>11</v>
      </c>
      <c r="C12" s="30" t="s">
        <v>12</v>
      </c>
      <c r="D12" s="31" t="s">
        <v>108</v>
      </c>
      <c r="E12" s="31" t="s">
        <v>113</v>
      </c>
      <c r="F12" s="32">
        <f>VLOOKUP($C12,'[1]EN_SON TABLO'!$C$3:$G$22,3,0)</f>
        <v>85</v>
      </c>
      <c r="G12" s="32">
        <v>53</v>
      </c>
      <c r="H12" s="30">
        <v>0.62</v>
      </c>
      <c r="I12" s="33">
        <f>MATCH(C12,'[1]EN_SON TABLO'!$C$3:$C$22,0)</f>
        <v>14</v>
      </c>
      <c r="J12" t="s">
        <v>93</v>
      </c>
    </row>
    <row r="13" spans="1:10" s="33" customFormat="1" ht="92.1" customHeight="1" x14ac:dyDescent="0.25">
      <c r="A13" s="28">
        <v>11</v>
      </c>
      <c r="B13" s="29" t="s">
        <v>97</v>
      </c>
      <c r="C13" s="30" t="s">
        <v>99</v>
      </c>
      <c r="D13" s="31" t="s">
        <v>105</v>
      </c>
      <c r="E13" s="31" t="s">
        <v>114</v>
      </c>
      <c r="F13" s="32">
        <v>49</v>
      </c>
      <c r="G13" s="32">
        <v>30</v>
      </c>
      <c r="H13" s="30">
        <v>0.61</v>
      </c>
    </row>
    <row r="14" spans="1:10" s="33" customFormat="1" ht="92.1" customHeight="1" x14ac:dyDescent="0.25">
      <c r="A14" s="28">
        <v>12</v>
      </c>
      <c r="B14" s="29" t="s">
        <v>166</v>
      </c>
      <c r="C14" s="30" t="s">
        <v>167</v>
      </c>
      <c r="D14" s="31" t="s">
        <v>168</v>
      </c>
      <c r="E14" s="31" t="s">
        <v>172</v>
      </c>
      <c r="F14" s="32">
        <v>18</v>
      </c>
      <c r="G14" s="32">
        <v>11</v>
      </c>
      <c r="H14" s="30">
        <v>0.61</v>
      </c>
    </row>
    <row r="15" spans="1:10" s="33" customFormat="1" ht="92.1" customHeight="1" x14ac:dyDescent="0.25">
      <c r="A15" s="28">
        <v>13</v>
      </c>
      <c r="B15" s="29" t="s">
        <v>122</v>
      </c>
      <c r="C15" s="30" t="s">
        <v>123</v>
      </c>
      <c r="D15" s="31" t="s">
        <v>124</v>
      </c>
      <c r="E15" s="31" t="s">
        <v>129</v>
      </c>
      <c r="F15" s="32">
        <f>VLOOKUP($C15,'[1]EN_SON TABLO'!$C$3:$G$22,3,0)</f>
        <v>30</v>
      </c>
      <c r="G15" s="32">
        <v>17</v>
      </c>
      <c r="H15" s="30">
        <v>0.56999999999999995</v>
      </c>
    </row>
    <row r="16" spans="1:10" s="33" customFormat="1" ht="92.1" customHeight="1" x14ac:dyDescent="0.25">
      <c r="A16" s="28">
        <v>14</v>
      </c>
      <c r="B16" s="29" t="s">
        <v>29</v>
      </c>
      <c r="C16" s="30" t="s">
        <v>160</v>
      </c>
      <c r="D16" s="31" t="s">
        <v>161</v>
      </c>
      <c r="E16" s="31" t="s">
        <v>162</v>
      </c>
      <c r="F16" s="32">
        <v>23</v>
      </c>
      <c r="G16" s="32">
        <v>13</v>
      </c>
      <c r="H16" s="30">
        <v>0.56999999999999995</v>
      </c>
    </row>
    <row r="17" spans="1:10" s="33" customFormat="1" ht="92.1" customHeight="1" x14ac:dyDescent="0.25">
      <c r="A17" s="28">
        <v>15</v>
      </c>
      <c r="B17" s="29" t="s">
        <v>17</v>
      </c>
      <c r="C17" s="30" t="s">
        <v>169</v>
      </c>
      <c r="D17" s="31" t="s">
        <v>170</v>
      </c>
      <c r="E17" s="31" t="s">
        <v>76</v>
      </c>
      <c r="F17" s="32">
        <v>59</v>
      </c>
      <c r="G17" s="32">
        <v>33</v>
      </c>
      <c r="H17" s="30">
        <v>0.56000000000000005</v>
      </c>
    </row>
    <row r="18" spans="1:10" s="33" customFormat="1" ht="92.1" customHeight="1" x14ac:dyDescent="0.25">
      <c r="A18" s="28">
        <v>16</v>
      </c>
      <c r="B18" s="29" t="s">
        <v>98</v>
      </c>
      <c r="C18" s="30" t="s">
        <v>101</v>
      </c>
      <c r="D18" s="31" t="s">
        <v>111</v>
      </c>
      <c r="E18" s="31" t="s">
        <v>118</v>
      </c>
      <c r="F18" s="32">
        <v>52</v>
      </c>
      <c r="G18" s="32">
        <v>28</v>
      </c>
      <c r="H18" s="30">
        <v>0.54</v>
      </c>
    </row>
    <row r="19" spans="1:10" s="33" customFormat="1" ht="92.1" customHeight="1" x14ac:dyDescent="0.25">
      <c r="A19" s="28">
        <v>17</v>
      </c>
      <c r="B19" s="29" t="s">
        <v>153</v>
      </c>
      <c r="C19" s="30" t="s">
        <v>154</v>
      </c>
      <c r="D19" s="31" t="s">
        <v>157</v>
      </c>
      <c r="E19" s="31" t="s">
        <v>158</v>
      </c>
      <c r="F19" s="32">
        <v>30</v>
      </c>
      <c r="G19" s="32">
        <v>16</v>
      </c>
      <c r="H19" s="30">
        <v>0.53</v>
      </c>
      <c r="I19" s="33">
        <f>MATCH(C19,'[1]EN_SON TABLO'!$C$3:$C$22,0)</f>
        <v>20</v>
      </c>
      <c r="J19" t="s">
        <v>32</v>
      </c>
    </row>
    <row r="20" spans="1:10" s="33" customFormat="1" ht="92.1" customHeight="1" x14ac:dyDescent="0.25">
      <c r="A20" s="28">
        <v>18</v>
      </c>
      <c r="B20" s="29" t="s">
        <v>64</v>
      </c>
      <c r="C20" s="30" t="s">
        <v>125</v>
      </c>
      <c r="D20" s="31" t="s">
        <v>126</v>
      </c>
      <c r="E20" s="31" t="s">
        <v>130</v>
      </c>
      <c r="F20" s="32">
        <f>VLOOKUP($C20,'[1]EN_SON TABLO'!$C$3:$G$22,3,0)</f>
        <v>15</v>
      </c>
      <c r="G20" s="32">
        <f>VLOOKUP($C20,'[1]EN_SON TABLO'!$C$3:$G$22,4,0)</f>
        <v>8</v>
      </c>
      <c r="H20" s="30">
        <f>VLOOKUP($C20,'[1]EN_SON TABLO'!$C$3:$G$22,5,0)</f>
        <v>0.53333333333333333</v>
      </c>
      <c r="I20" s="33">
        <f>MATCH(C20,'[1]EN_SON TABLO'!$C$3:$C$22,0)</f>
        <v>9</v>
      </c>
      <c r="J20" s="35" t="s">
        <v>88</v>
      </c>
    </row>
    <row r="21" spans="1:10" s="33" customFormat="1" ht="92.1" customHeight="1" x14ac:dyDescent="0.25">
      <c r="A21" s="28">
        <v>19</v>
      </c>
      <c r="B21" s="29" t="s">
        <v>7</v>
      </c>
      <c r="C21" s="30" t="s">
        <v>8</v>
      </c>
      <c r="D21" s="31" t="s">
        <v>171</v>
      </c>
      <c r="E21" s="31" t="s">
        <v>173</v>
      </c>
      <c r="F21" s="32">
        <v>35</v>
      </c>
      <c r="G21" s="32">
        <v>18</v>
      </c>
      <c r="H21" s="30">
        <v>0.51</v>
      </c>
      <c r="J21" s="35"/>
    </row>
    <row r="22" spans="1:10" s="33" customFormat="1" ht="92.1" customHeight="1" x14ac:dyDescent="0.25">
      <c r="A22" s="28">
        <v>20</v>
      </c>
      <c r="B22" s="29" t="s">
        <v>32</v>
      </c>
      <c r="C22" s="30" t="s">
        <v>33</v>
      </c>
      <c r="D22" s="31" t="s">
        <v>110</v>
      </c>
      <c r="E22" s="31" t="s">
        <v>164</v>
      </c>
      <c r="F22" s="32">
        <v>53</v>
      </c>
      <c r="G22" s="32">
        <v>37</v>
      </c>
      <c r="H22" s="30">
        <v>0.51</v>
      </c>
      <c r="J22"/>
    </row>
    <row r="23" spans="1:10" ht="36.75" customHeight="1" x14ac:dyDescent="0.25">
      <c r="A23" s="57" t="s">
        <v>174</v>
      </c>
      <c r="B23" s="57"/>
      <c r="C23" s="57"/>
      <c r="D23" s="57"/>
      <c r="E23" s="57"/>
      <c r="F23" s="57"/>
      <c r="G23" s="57"/>
      <c r="H23" s="57"/>
    </row>
  </sheetData>
  <sheetProtection formatCells="0"/>
  <sortState ref="A4:H22">
    <sortCondition descending="1" ref="H4:H22"/>
    <sortCondition descending="1" ref="F4:F22"/>
  </sortState>
  <mergeCells count="3">
    <mergeCell ref="A1:G1"/>
    <mergeCell ref="H1:J1"/>
    <mergeCell ref="A23:H23"/>
  </mergeCells>
  <printOptions horizontalCentered="1"/>
  <pageMargins left="0.19685039370078741" right="0.19685039370078741" top="0.59055118110236227" bottom="0.19685039370078741" header="0.51181102362204722" footer="0.51181102362204722"/>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3"/>
  <sheetViews>
    <sheetView topLeftCell="A2" workbookViewId="0">
      <selection activeCell="J7" sqref="J7"/>
    </sheetView>
  </sheetViews>
  <sheetFormatPr defaultRowHeight="15" x14ac:dyDescent="0.25"/>
  <cols>
    <col min="1" max="1" width="9.140625" style="36"/>
    <col min="2" max="2" width="22" style="36" bestFit="1" customWidth="1"/>
    <col min="3" max="3" width="11.28515625" style="36" bestFit="1" customWidth="1"/>
    <col min="4" max="4" width="108.140625" style="36" customWidth="1"/>
    <col min="5" max="5" width="13.28515625" style="49" customWidth="1"/>
    <col min="6" max="6" width="11.42578125" style="49" customWidth="1"/>
    <col min="7" max="7" width="15.5703125" style="49" customWidth="1"/>
    <col min="8" max="16384" width="9.140625" style="36"/>
  </cols>
  <sheetData>
    <row r="1" spans="1:8" ht="86.25" customHeight="1" x14ac:dyDescent="0.25">
      <c r="A1" s="58" t="s">
        <v>131</v>
      </c>
      <c r="B1" s="59"/>
      <c r="C1" s="59"/>
      <c r="D1" s="59"/>
      <c r="E1" s="59"/>
      <c r="F1" s="59"/>
      <c r="G1" s="60"/>
    </row>
    <row r="2" spans="1:8" ht="63" x14ac:dyDescent="0.25">
      <c r="A2" s="50" t="s">
        <v>0</v>
      </c>
      <c r="B2" s="51" t="s">
        <v>1</v>
      </c>
      <c r="C2" s="52" t="s">
        <v>2</v>
      </c>
      <c r="D2" s="52" t="s">
        <v>24</v>
      </c>
      <c r="E2" s="52" t="s">
        <v>132</v>
      </c>
      <c r="F2" s="52" t="s">
        <v>87</v>
      </c>
      <c r="G2" s="53" t="s">
        <v>86</v>
      </c>
    </row>
    <row r="3" spans="1:8" ht="20.25" customHeight="1" x14ac:dyDescent="0.25">
      <c r="A3" s="37">
        <v>1</v>
      </c>
      <c r="B3" s="38" t="s">
        <v>5</v>
      </c>
      <c r="C3" s="39" t="s">
        <v>6</v>
      </c>
      <c r="D3" s="40" t="s">
        <v>133</v>
      </c>
      <c r="E3" s="41">
        <v>37</v>
      </c>
      <c r="F3" s="41">
        <v>29</v>
      </c>
      <c r="G3" s="42">
        <v>0.78378378378378377</v>
      </c>
      <c r="H3" s="36" t="e">
        <f>MATCH(C3,#REF!,0)</f>
        <v>#REF!</v>
      </c>
    </row>
    <row r="4" spans="1:8" ht="20.25" customHeight="1" x14ac:dyDescent="0.25">
      <c r="A4" s="37">
        <v>2</v>
      </c>
      <c r="B4" s="38" t="s">
        <v>11</v>
      </c>
      <c r="C4" s="39" t="s">
        <v>100</v>
      </c>
      <c r="D4" s="40" t="s">
        <v>134</v>
      </c>
      <c r="E4" s="41">
        <v>57</v>
      </c>
      <c r="F4" s="41">
        <v>41</v>
      </c>
      <c r="G4" s="42">
        <v>0.7192982456140351</v>
      </c>
      <c r="H4" s="36" t="e">
        <f>MATCH(C4,#REF!,0)</f>
        <v>#REF!</v>
      </c>
    </row>
    <row r="5" spans="1:8" ht="20.25" customHeight="1" x14ac:dyDescent="0.25">
      <c r="A5" s="37">
        <v>3</v>
      </c>
      <c r="B5" s="38" t="s">
        <v>13</v>
      </c>
      <c r="C5" s="39" t="s">
        <v>14</v>
      </c>
      <c r="D5" s="40" t="s">
        <v>135</v>
      </c>
      <c r="E5" s="41">
        <v>61</v>
      </c>
      <c r="F5" s="41">
        <v>43</v>
      </c>
      <c r="G5" s="42">
        <v>0.70491803278688525</v>
      </c>
      <c r="H5" s="36" t="e">
        <f>MATCH(C5,#REF!,0)</f>
        <v>#REF!</v>
      </c>
    </row>
    <row r="6" spans="1:8" ht="20.25" customHeight="1" x14ac:dyDescent="0.25">
      <c r="A6" s="37">
        <v>4</v>
      </c>
      <c r="B6" s="38" t="s">
        <v>64</v>
      </c>
      <c r="C6" s="39" t="s">
        <v>68</v>
      </c>
      <c r="D6" s="40" t="s">
        <v>136</v>
      </c>
      <c r="E6" s="41">
        <v>70</v>
      </c>
      <c r="F6" s="41">
        <v>47</v>
      </c>
      <c r="G6" s="42">
        <v>0.67142857142857137</v>
      </c>
      <c r="H6" s="36" t="e">
        <f>MATCH(C6,#REF!,0)</f>
        <v>#REF!</v>
      </c>
    </row>
    <row r="7" spans="1:8" ht="20.25" customHeight="1" x14ac:dyDescent="0.25">
      <c r="A7" s="37">
        <v>5</v>
      </c>
      <c r="B7" s="38" t="s">
        <v>64</v>
      </c>
      <c r="C7" s="39" t="s">
        <v>127</v>
      </c>
      <c r="D7" s="40" t="s">
        <v>137</v>
      </c>
      <c r="E7" s="41">
        <v>38</v>
      </c>
      <c r="F7" s="41">
        <v>23</v>
      </c>
      <c r="G7" s="42">
        <v>0.60526315789473684</v>
      </c>
      <c r="H7" s="36" t="e">
        <f>MATCH(C7,#REF!,0)</f>
        <v>#REF!</v>
      </c>
    </row>
    <row r="8" spans="1:8" ht="20.25" customHeight="1" x14ac:dyDescent="0.25">
      <c r="A8" s="37">
        <v>6</v>
      </c>
      <c r="B8" s="38" t="s">
        <v>3</v>
      </c>
      <c r="C8" s="39" t="s">
        <v>90</v>
      </c>
      <c r="D8" s="40" t="s">
        <v>138</v>
      </c>
      <c r="E8" s="41">
        <v>52</v>
      </c>
      <c r="F8" s="41">
        <v>31</v>
      </c>
      <c r="G8" s="42">
        <v>0.59615384615384615</v>
      </c>
      <c r="H8" s="36" t="e">
        <f>MATCH(C8,#REF!,0)</f>
        <v>#REF!</v>
      </c>
    </row>
    <row r="9" spans="1:8" ht="20.25" customHeight="1" x14ac:dyDescent="0.25">
      <c r="A9" s="37">
        <v>7</v>
      </c>
      <c r="B9" s="38" t="s">
        <v>91</v>
      </c>
      <c r="C9" s="39" t="s">
        <v>92</v>
      </c>
      <c r="D9" s="40" t="s">
        <v>139</v>
      </c>
      <c r="E9" s="41">
        <v>12</v>
      </c>
      <c r="F9" s="41">
        <v>7</v>
      </c>
      <c r="G9" s="42">
        <v>0.58333333333333337</v>
      </c>
      <c r="H9" s="36" t="e">
        <f>MATCH(C9,#REF!,0)</f>
        <v>#REF!</v>
      </c>
    </row>
    <row r="10" spans="1:8" ht="20.25" customHeight="1" x14ac:dyDescent="0.25">
      <c r="A10" s="37">
        <v>8</v>
      </c>
      <c r="B10" s="38" t="s">
        <v>65</v>
      </c>
      <c r="C10" s="39" t="s">
        <v>66</v>
      </c>
      <c r="D10" s="40" t="s">
        <v>140</v>
      </c>
      <c r="E10" s="41">
        <v>61</v>
      </c>
      <c r="F10" s="41">
        <v>34</v>
      </c>
      <c r="G10" s="42">
        <v>0.55737704918032782</v>
      </c>
      <c r="H10" s="36" t="e">
        <f>MATCH(C10,#REF!,0)</f>
        <v>#REF!</v>
      </c>
    </row>
    <row r="11" spans="1:8" ht="20.25" customHeight="1" x14ac:dyDescent="0.25">
      <c r="A11" s="37">
        <v>9</v>
      </c>
      <c r="B11" s="38" t="s">
        <v>64</v>
      </c>
      <c r="C11" s="39" t="s">
        <v>125</v>
      </c>
      <c r="D11" s="40" t="s">
        <v>141</v>
      </c>
      <c r="E11" s="41">
        <v>15</v>
      </c>
      <c r="F11" s="41">
        <v>8</v>
      </c>
      <c r="G11" s="42">
        <v>0.53333333333333333</v>
      </c>
      <c r="H11" s="36" t="e">
        <f>MATCH(C11,#REF!,0)</f>
        <v>#REF!</v>
      </c>
    </row>
    <row r="12" spans="1:8" ht="20.25" customHeight="1" x14ac:dyDescent="0.25">
      <c r="A12" s="37">
        <v>10</v>
      </c>
      <c r="B12" s="38" t="s">
        <v>122</v>
      </c>
      <c r="C12" s="39" t="s">
        <v>123</v>
      </c>
      <c r="D12" s="40" t="s">
        <v>142</v>
      </c>
      <c r="E12" s="41">
        <v>30</v>
      </c>
      <c r="F12" s="41">
        <v>16</v>
      </c>
      <c r="G12" s="42">
        <v>0.53333333333333333</v>
      </c>
      <c r="H12" s="36" t="e">
        <f>MATCH(C12,#REF!,0)</f>
        <v>#REF!</v>
      </c>
    </row>
    <row r="13" spans="1:8" ht="20.25" customHeight="1" x14ac:dyDescent="0.25">
      <c r="A13" s="37">
        <v>11</v>
      </c>
      <c r="B13" s="38" t="s">
        <v>17</v>
      </c>
      <c r="C13" s="39" t="s">
        <v>18</v>
      </c>
      <c r="D13" s="40" t="s">
        <v>143</v>
      </c>
      <c r="E13" s="41">
        <v>36</v>
      </c>
      <c r="F13" s="41">
        <v>19</v>
      </c>
      <c r="G13" s="42">
        <v>0.52777777777777779</v>
      </c>
      <c r="H13" s="36" t="e">
        <f>MATCH(C13,#REF!,0)</f>
        <v>#REF!</v>
      </c>
    </row>
    <row r="14" spans="1:8" ht="20.25" customHeight="1" x14ac:dyDescent="0.25">
      <c r="A14" s="37">
        <v>12</v>
      </c>
      <c r="B14" s="38" t="s">
        <v>88</v>
      </c>
      <c r="C14" s="39" t="s">
        <v>89</v>
      </c>
      <c r="D14" s="40" t="s">
        <v>144</v>
      </c>
      <c r="E14" s="41">
        <v>34</v>
      </c>
      <c r="F14" s="41">
        <v>16</v>
      </c>
      <c r="G14" s="42">
        <v>0.47058823529411764</v>
      </c>
      <c r="H14" s="36" t="e">
        <f>MATCH(C14,#REF!,0)</f>
        <v>#REF!</v>
      </c>
    </row>
    <row r="15" spans="1:8" ht="20.25" customHeight="1" x14ac:dyDescent="0.25">
      <c r="A15" s="37">
        <v>13</v>
      </c>
      <c r="B15" s="38" t="s">
        <v>97</v>
      </c>
      <c r="C15" s="39" t="s">
        <v>99</v>
      </c>
      <c r="D15" s="40" t="s">
        <v>145</v>
      </c>
      <c r="E15" s="41">
        <v>49</v>
      </c>
      <c r="F15" s="41">
        <v>23</v>
      </c>
      <c r="G15" s="42">
        <v>0.46938775510204084</v>
      </c>
      <c r="H15" s="36" t="e">
        <f>MATCH(C15,#REF!,0)</f>
        <v>#REF!</v>
      </c>
    </row>
    <row r="16" spans="1:8" ht="20.25" customHeight="1" x14ac:dyDescent="0.25">
      <c r="A16" s="37">
        <v>14</v>
      </c>
      <c r="B16" s="38" t="s">
        <v>11</v>
      </c>
      <c r="C16" s="39" t="s">
        <v>12</v>
      </c>
      <c r="D16" s="40" t="s">
        <v>146</v>
      </c>
      <c r="E16" s="41">
        <v>85</v>
      </c>
      <c r="F16" s="41">
        <v>38</v>
      </c>
      <c r="G16" s="42">
        <v>0.44705882352941179</v>
      </c>
      <c r="H16" s="36" t="e">
        <f>MATCH(C16,#REF!,0)</f>
        <v>#REF!</v>
      </c>
    </row>
    <row r="17" spans="1:8" ht="20.25" customHeight="1" x14ac:dyDescent="0.25">
      <c r="A17" s="37">
        <v>15</v>
      </c>
      <c r="B17" s="38" t="s">
        <v>15</v>
      </c>
      <c r="C17" s="39" t="s">
        <v>16</v>
      </c>
      <c r="D17" s="40" t="s">
        <v>147</v>
      </c>
      <c r="E17" s="41">
        <v>74</v>
      </c>
      <c r="F17" s="41">
        <v>33</v>
      </c>
      <c r="G17" s="42">
        <v>0.44594594594594594</v>
      </c>
      <c r="H17" s="36" t="e">
        <f>MATCH(C17,#REF!,0)</f>
        <v>#REF!</v>
      </c>
    </row>
    <row r="18" spans="1:8" ht="20.25" customHeight="1" x14ac:dyDescent="0.25">
      <c r="A18" s="37">
        <v>16</v>
      </c>
      <c r="B18" s="38" t="s">
        <v>98</v>
      </c>
      <c r="C18" s="39" t="s">
        <v>101</v>
      </c>
      <c r="D18" s="40" t="s">
        <v>148</v>
      </c>
      <c r="E18" s="41">
        <v>52</v>
      </c>
      <c r="F18" s="41">
        <v>23</v>
      </c>
      <c r="G18" s="42">
        <v>0.44230769230769229</v>
      </c>
      <c r="H18" s="36" t="e">
        <f>MATCH(C18,#REF!,0)</f>
        <v>#REF!</v>
      </c>
    </row>
    <row r="19" spans="1:8" ht="20.25" customHeight="1" x14ac:dyDescent="0.25">
      <c r="A19" s="37">
        <v>17</v>
      </c>
      <c r="B19" s="38" t="s">
        <v>93</v>
      </c>
      <c r="C19" s="39" t="s">
        <v>94</v>
      </c>
      <c r="D19" s="40" t="s">
        <v>149</v>
      </c>
      <c r="E19" s="41">
        <v>41</v>
      </c>
      <c r="F19" s="41">
        <v>18</v>
      </c>
      <c r="G19" s="42">
        <v>0.43902439024390244</v>
      </c>
      <c r="H19" s="36" t="e">
        <f>MATCH(C19,#REF!,0)</f>
        <v>#REF!</v>
      </c>
    </row>
    <row r="20" spans="1:8" ht="20.25" customHeight="1" x14ac:dyDescent="0.25">
      <c r="A20" s="37">
        <v>18</v>
      </c>
      <c r="B20" s="38" t="s">
        <v>32</v>
      </c>
      <c r="C20" s="39" t="s">
        <v>33</v>
      </c>
      <c r="D20" s="40" t="s">
        <v>150</v>
      </c>
      <c r="E20" s="41">
        <v>53</v>
      </c>
      <c r="F20" s="41">
        <v>22</v>
      </c>
      <c r="G20" s="42">
        <v>0.41509433962264153</v>
      </c>
      <c r="H20" s="36" t="e">
        <f>MATCH(C20,#REF!,0)</f>
        <v>#REF!</v>
      </c>
    </row>
    <row r="21" spans="1:8" ht="20.25" customHeight="1" x14ac:dyDescent="0.25">
      <c r="A21" s="37">
        <v>19</v>
      </c>
      <c r="B21" s="38" t="s">
        <v>95</v>
      </c>
      <c r="C21" s="39" t="s">
        <v>96</v>
      </c>
      <c r="D21" s="40" t="s">
        <v>151</v>
      </c>
      <c r="E21" s="41">
        <v>52</v>
      </c>
      <c r="F21" s="41">
        <v>21</v>
      </c>
      <c r="G21" s="42">
        <v>0.40384615384615385</v>
      </c>
      <c r="H21" s="36" t="e">
        <f>MATCH(C21,#REF!,0)</f>
        <v>#REF!</v>
      </c>
    </row>
    <row r="22" spans="1:8" ht="20.25" customHeight="1" thickBot="1" x14ac:dyDescent="0.3">
      <c r="A22" s="43">
        <v>20</v>
      </c>
      <c r="B22" s="44" t="s">
        <v>153</v>
      </c>
      <c r="C22" s="45" t="s">
        <v>154</v>
      </c>
      <c r="D22" s="46" t="s">
        <v>159</v>
      </c>
      <c r="E22" s="47">
        <v>30</v>
      </c>
      <c r="F22" s="47">
        <v>12</v>
      </c>
      <c r="G22" s="48">
        <v>0.4</v>
      </c>
      <c r="H22" s="36" t="e">
        <f>MATCH(C22,#REF!,0)</f>
        <v>#REF!</v>
      </c>
    </row>
    <row r="23" spans="1:8" x14ac:dyDescent="0.25">
      <c r="A23" s="61" t="s">
        <v>152</v>
      </c>
      <c r="B23" s="61"/>
      <c r="C23" s="61"/>
      <c r="D23" s="61"/>
      <c r="E23" s="61"/>
      <c r="F23" s="61"/>
      <c r="G23" s="61"/>
    </row>
  </sheetData>
  <mergeCells count="2">
    <mergeCell ref="A1:G1"/>
    <mergeCell ref="A23:G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3"/>
  <sheetViews>
    <sheetView showGridLines="0" view="pageBreakPreview" topLeftCell="A16" zoomScale="40" zoomScaleNormal="55" zoomScaleSheetLayoutView="40" zoomScalePageLayoutView="40" workbookViewId="0">
      <selection activeCell="M8" sqref="M8"/>
    </sheetView>
  </sheetViews>
  <sheetFormatPr defaultRowHeight="28.5" x14ac:dyDescent="0.25"/>
  <cols>
    <col min="1" max="1" width="11.28515625" style="2" bestFit="1" customWidth="1"/>
    <col min="2" max="2" width="26.5703125" style="2" bestFit="1" customWidth="1"/>
    <col min="3" max="3" width="15.140625" style="2" customWidth="1"/>
    <col min="4" max="4" width="84" style="2" customWidth="1"/>
    <col min="5" max="5" width="101.28515625" style="2" bestFit="1" customWidth="1"/>
    <col min="6" max="6" width="15.5703125" style="2" customWidth="1"/>
    <col min="7" max="7" width="18.140625" style="2" customWidth="1"/>
    <col min="8" max="8" width="32.7109375" style="2" customWidth="1"/>
    <col min="9" max="16384" width="9.140625" style="2"/>
  </cols>
  <sheetData>
    <row r="1" spans="1:8" ht="75" customHeight="1" thickTop="1" thickBot="1" x14ac:dyDescent="0.3">
      <c r="A1" s="62" t="s">
        <v>84</v>
      </c>
      <c r="B1" s="63"/>
      <c r="C1" s="63"/>
      <c r="D1" s="63"/>
      <c r="E1" s="63"/>
      <c r="F1" s="63"/>
      <c r="G1" s="64"/>
      <c r="H1" s="1">
        <v>43672</v>
      </c>
    </row>
    <row r="2" spans="1:8" ht="87" thickTop="1" thickBot="1" x14ac:dyDescent="0.3">
      <c r="A2" s="3" t="s">
        <v>0</v>
      </c>
      <c r="B2" s="4" t="s">
        <v>1</v>
      </c>
      <c r="C2" s="5" t="s">
        <v>2</v>
      </c>
      <c r="D2" s="4" t="s">
        <v>24</v>
      </c>
      <c r="E2" s="4" t="s">
        <v>31</v>
      </c>
      <c r="F2" s="5" t="s">
        <v>23</v>
      </c>
      <c r="G2" s="5" t="s">
        <v>85</v>
      </c>
      <c r="H2" s="6" t="s">
        <v>86</v>
      </c>
    </row>
    <row r="3" spans="1:8" ht="112.5" customHeight="1" thickTop="1" x14ac:dyDescent="0.25">
      <c r="A3" s="7">
        <v>1</v>
      </c>
      <c r="B3" s="8" t="s">
        <v>3</v>
      </c>
      <c r="C3" s="9" t="s">
        <v>4</v>
      </c>
      <c r="D3" s="10" t="s">
        <v>43</v>
      </c>
      <c r="E3" s="10" t="s">
        <v>72</v>
      </c>
      <c r="F3" s="11">
        <v>97</v>
      </c>
      <c r="G3" s="11">
        <v>45</v>
      </c>
      <c r="H3" s="12">
        <v>2.1555555555555554</v>
      </c>
    </row>
    <row r="4" spans="1:8" ht="112.5" customHeight="1" x14ac:dyDescent="0.25">
      <c r="A4" s="13">
        <v>2</v>
      </c>
      <c r="B4" s="14" t="s">
        <v>5</v>
      </c>
      <c r="C4" s="15" t="s">
        <v>6</v>
      </c>
      <c r="D4" s="16" t="s">
        <v>39</v>
      </c>
      <c r="E4" s="16" t="s">
        <v>53</v>
      </c>
      <c r="F4" s="17">
        <v>66</v>
      </c>
      <c r="G4" s="17">
        <v>37</v>
      </c>
      <c r="H4" s="18">
        <v>1.7837837837837838</v>
      </c>
    </row>
    <row r="5" spans="1:8" ht="112.5" customHeight="1" x14ac:dyDescent="0.25">
      <c r="A5" s="7">
        <v>3</v>
      </c>
      <c r="B5" s="14" t="s">
        <v>15</v>
      </c>
      <c r="C5" s="15" t="s">
        <v>16</v>
      </c>
      <c r="D5" s="16" t="s">
        <v>52</v>
      </c>
      <c r="E5" s="16" t="s">
        <v>73</v>
      </c>
      <c r="F5" s="17">
        <v>116</v>
      </c>
      <c r="G5" s="17">
        <v>74</v>
      </c>
      <c r="H5" s="18">
        <v>1.5675675675675675</v>
      </c>
    </row>
    <row r="6" spans="1:8" ht="198" customHeight="1" x14ac:dyDescent="0.25">
      <c r="A6" s="13">
        <v>4</v>
      </c>
      <c r="B6" s="14" t="s">
        <v>21</v>
      </c>
      <c r="C6" s="15" t="s">
        <v>22</v>
      </c>
      <c r="D6" s="16" t="s">
        <v>50</v>
      </c>
      <c r="E6" s="16" t="s">
        <v>74</v>
      </c>
      <c r="F6" s="17">
        <v>86</v>
      </c>
      <c r="G6" s="17">
        <v>57</v>
      </c>
      <c r="H6" s="18">
        <v>1.5087719298245614</v>
      </c>
    </row>
    <row r="7" spans="1:8" ht="124.5" customHeight="1" x14ac:dyDescent="0.25">
      <c r="A7" s="7">
        <v>5</v>
      </c>
      <c r="B7" s="14" t="s">
        <v>13</v>
      </c>
      <c r="C7" s="15" t="s">
        <v>14</v>
      </c>
      <c r="D7" s="16" t="s">
        <v>42</v>
      </c>
      <c r="E7" s="16" t="s">
        <v>75</v>
      </c>
      <c r="F7" s="17">
        <v>89</v>
      </c>
      <c r="G7" s="17">
        <v>61</v>
      </c>
      <c r="H7" s="18">
        <v>1.459016393442623</v>
      </c>
    </row>
    <row r="8" spans="1:8" ht="124.5" customHeight="1" x14ac:dyDescent="0.25">
      <c r="A8" s="13">
        <v>6</v>
      </c>
      <c r="B8" s="14" t="s">
        <v>17</v>
      </c>
      <c r="C8" s="15" t="s">
        <v>18</v>
      </c>
      <c r="D8" s="16" t="s">
        <v>54</v>
      </c>
      <c r="E8" s="16" t="s">
        <v>76</v>
      </c>
      <c r="F8" s="17">
        <v>49</v>
      </c>
      <c r="G8" s="17">
        <v>36</v>
      </c>
      <c r="H8" s="18">
        <v>1.3611111111111112</v>
      </c>
    </row>
    <row r="9" spans="1:8" ht="124.5" customHeight="1" x14ac:dyDescent="0.25">
      <c r="A9" s="7">
        <v>7</v>
      </c>
      <c r="B9" s="14" t="s">
        <v>27</v>
      </c>
      <c r="C9" s="15" t="s">
        <v>28</v>
      </c>
      <c r="D9" s="16" t="s">
        <v>41</v>
      </c>
      <c r="E9" s="16" t="s">
        <v>77</v>
      </c>
      <c r="F9" s="17">
        <v>12</v>
      </c>
      <c r="G9" s="17">
        <v>9</v>
      </c>
      <c r="H9" s="18">
        <v>1.3333333333333333</v>
      </c>
    </row>
    <row r="10" spans="1:8" ht="124.5" customHeight="1" x14ac:dyDescent="0.25">
      <c r="A10" s="13">
        <v>8</v>
      </c>
      <c r="B10" s="14" t="s">
        <v>9</v>
      </c>
      <c r="C10" s="15" t="s">
        <v>10</v>
      </c>
      <c r="D10" s="16" t="s">
        <v>48</v>
      </c>
      <c r="E10" s="16" t="s">
        <v>78</v>
      </c>
      <c r="F10" s="17">
        <v>65</v>
      </c>
      <c r="G10" s="17">
        <v>52</v>
      </c>
      <c r="H10" s="18">
        <v>1.25</v>
      </c>
    </row>
    <row r="11" spans="1:8" ht="124.5" customHeight="1" x14ac:dyDescent="0.25">
      <c r="A11" s="7">
        <v>9</v>
      </c>
      <c r="B11" s="14" t="s">
        <v>7</v>
      </c>
      <c r="C11" s="15" t="s">
        <v>8</v>
      </c>
      <c r="D11" s="16" t="s">
        <v>49</v>
      </c>
      <c r="E11" s="16" t="s">
        <v>79</v>
      </c>
      <c r="F11" s="17">
        <v>43</v>
      </c>
      <c r="G11" s="17">
        <v>35</v>
      </c>
      <c r="H11" s="18">
        <v>1.2285714285714286</v>
      </c>
    </row>
    <row r="12" spans="1:8" ht="124.5" customHeight="1" x14ac:dyDescent="0.25">
      <c r="A12" s="13">
        <v>10</v>
      </c>
      <c r="B12" s="14" t="s">
        <v>32</v>
      </c>
      <c r="C12" s="15" t="s">
        <v>33</v>
      </c>
      <c r="D12" s="16" t="s">
        <v>61</v>
      </c>
      <c r="E12" s="16" t="s">
        <v>80</v>
      </c>
      <c r="F12" s="17">
        <v>63</v>
      </c>
      <c r="G12" s="17">
        <v>53</v>
      </c>
      <c r="H12" s="18">
        <v>1.1886792452830188</v>
      </c>
    </row>
    <row r="13" spans="1:8" ht="124.5" customHeight="1" x14ac:dyDescent="0.25">
      <c r="A13" s="7">
        <v>11</v>
      </c>
      <c r="B13" s="14" t="s">
        <v>29</v>
      </c>
      <c r="C13" s="15" t="s">
        <v>30</v>
      </c>
      <c r="D13" s="16" t="s">
        <v>55</v>
      </c>
      <c r="E13" s="16" t="s">
        <v>56</v>
      </c>
      <c r="F13" s="17">
        <v>11</v>
      </c>
      <c r="G13" s="17">
        <v>10</v>
      </c>
      <c r="H13" s="18">
        <v>1.1000000000000001</v>
      </c>
    </row>
    <row r="14" spans="1:8" ht="111" customHeight="1" x14ac:dyDescent="0.25">
      <c r="A14" s="13">
        <v>12</v>
      </c>
      <c r="B14" s="14" t="s">
        <v>34</v>
      </c>
      <c r="C14" s="15" t="s">
        <v>36</v>
      </c>
      <c r="D14" s="16" t="s">
        <v>46</v>
      </c>
      <c r="E14" s="16" t="s">
        <v>59</v>
      </c>
      <c r="F14" s="17">
        <v>43</v>
      </c>
      <c r="G14" s="17">
        <v>40</v>
      </c>
      <c r="H14" s="18">
        <v>1.075</v>
      </c>
    </row>
    <row r="15" spans="1:8" ht="129.75" customHeight="1" x14ac:dyDescent="0.25">
      <c r="A15" s="7">
        <v>13</v>
      </c>
      <c r="B15" s="14" t="s">
        <v>34</v>
      </c>
      <c r="C15" s="15" t="s">
        <v>35</v>
      </c>
      <c r="D15" s="16" t="s">
        <v>47</v>
      </c>
      <c r="E15" s="16" t="s">
        <v>60</v>
      </c>
      <c r="F15" s="17">
        <v>63</v>
      </c>
      <c r="G15" s="17">
        <v>59</v>
      </c>
      <c r="H15" s="18">
        <v>1.0677966101694916</v>
      </c>
    </row>
    <row r="16" spans="1:8" ht="135" customHeight="1" x14ac:dyDescent="0.25">
      <c r="A16" s="13">
        <v>14</v>
      </c>
      <c r="B16" s="14" t="s">
        <v>19</v>
      </c>
      <c r="C16" s="15" t="s">
        <v>20</v>
      </c>
      <c r="D16" s="16" t="s">
        <v>45</v>
      </c>
      <c r="E16" s="16" t="s">
        <v>81</v>
      </c>
      <c r="F16" s="17">
        <v>27</v>
      </c>
      <c r="G16" s="17">
        <v>26</v>
      </c>
      <c r="H16" s="18">
        <v>1.0384615384615385</v>
      </c>
    </row>
    <row r="17" spans="1:8" ht="135" customHeight="1" x14ac:dyDescent="0.25">
      <c r="A17" s="7">
        <v>15</v>
      </c>
      <c r="B17" s="14" t="s">
        <v>11</v>
      </c>
      <c r="C17" s="15" t="s">
        <v>12</v>
      </c>
      <c r="D17" s="16" t="s">
        <v>62</v>
      </c>
      <c r="E17" s="16" t="s">
        <v>63</v>
      </c>
      <c r="F17" s="17">
        <v>87</v>
      </c>
      <c r="G17" s="17">
        <v>85</v>
      </c>
      <c r="H17" s="18">
        <v>1.0235294117647058</v>
      </c>
    </row>
    <row r="18" spans="1:8" ht="101.25" customHeight="1" x14ac:dyDescent="0.25">
      <c r="A18" s="13">
        <v>16</v>
      </c>
      <c r="B18" s="14" t="s">
        <v>25</v>
      </c>
      <c r="C18" s="15" t="s">
        <v>26</v>
      </c>
      <c r="D18" s="16" t="s">
        <v>40</v>
      </c>
      <c r="E18" s="16" t="s">
        <v>82</v>
      </c>
      <c r="F18" s="17">
        <v>69</v>
      </c>
      <c r="G18" s="17">
        <v>69</v>
      </c>
      <c r="H18" s="18">
        <v>1</v>
      </c>
    </row>
    <row r="19" spans="1:8" ht="101.25" customHeight="1" x14ac:dyDescent="0.25">
      <c r="A19" s="7">
        <v>17</v>
      </c>
      <c r="B19" s="14" t="s">
        <v>37</v>
      </c>
      <c r="C19" s="15" t="s">
        <v>38</v>
      </c>
      <c r="D19" s="16" t="s">
        <v>51</v>
      </c>
      <c r="E19" s="16" t="s">
        <v>83</v>
      </c>
      <c r="F19" s="17">
        <v>28</v>
      </c>
      <c r="G19" s="17">
        <v>28</v>
      </c>
      <c r="H19" s="18">
        <v>1</v>
      </c>
    </row>
    <row r="20" spans="1:8" ht="101.25" customHeight="1" x14ac:dyDescent="0.25">
      <c r="A20" s="13">
        <v>18</v>
      </c>
      <c r="B20" s="14" t="s">
        <v>3</v>
      </c>
      <c r="C20" s="15" t="s">
        <v>44</v>
      </c>
      <c r="D20" s="16" t="s">
        <v>57</v>
      </c>
      <c r="E20" s="16" t="s">
        <v>58</v>
      </c>
      <c r="F20" s="17">
        <v>43</v>
      </c>
      <c r="G20" s="17">
        <v>44</v>
      </c>
      <c r="H20" s="18">
        <v>0.97727272727272729</v>
      </c>
    </row>
    <row r="21" spans="1:8" ht="101.25" customHeight="1" x14ac:dyDescent="0.25">
      <c r="A21" s="7">
        <v>19</v>
      </c>
      <c r="B21" s="14" t="s">
        <v>65</v>
      </c>
      <c r="C21" s="15" t="s">
        <v>66</v>
      </c>
      <c r="D21" s="16" t="s">
        <v>67</v>
      </c>
      <c r="E21" s="16" t="s">
        <v>70</v>
      </c>
      <c r="F21" s="17">
        <v>55</v>
      </c>
      <c r="G21" s="17">
        <v>61</v>
      </c>
      <c r="H21" s="18">
        <v>0.90163934426229508</v>
      </c>
    </row>
    <row r="22" spans="1:8" ht="101.25" customHeight="1" thickBot="1" x14ac:dyDescent="0.3">
      <c r="A22" s="19">
        <v>20</v>
      </c>
      <c r="B22" s="20" t="s">
        <v>64</v>
      </c>
      <c r="C22" s="21" t="s">
        <v>68</v>
      </c>
      <c r="D22" s="22" t="s">
        <v>69</v>
      </c>
      <c r="E22" s="22" t="s">
        <v>71</v>
      </c>
      <c r="F22" s="23">
        <v>63</v>
      </c>
      <c r="G22" s="23">
        <v>70</v>
      </c>
      <c r="H22" s="24">
        <v>0.9</v>
      </c>
    </row>
    <row r="23" spans="1:8" ht="29.25" thickTop="1" x14ac:dyDescent="0.25"/>
  </sheetData>
  <sheetProtection formatCells="0"/>
  <mergeCells count="1">
    <mergeCell ref="A1:G1"/>
  </mergeCells>
  <printOptions horizontalCentered="1" verticalCentered="1"/>
  <pageMargins left="0.98425196850393704" right="0.78740157480314965" top="0.78740157480314965" bottom="0.78740157480314965" header="0.51181102362204722" footer="0.51181102362204722"/>
  <pageSetup paperSize="9" scale="27" fitToWidth="0" orientation="portrait" r:id="rId1"/>
  <headerFooter>
    <oddHeader>&amp;R&amp;"-,Kalın"&amp;24EK-1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Word</p:Name>
  <p:Description/>
  <p:Statement/>
  <p:PolicyItems>
    <p:PolicyItem featureId="Microsoft.Office.RecordsManagement.PolicyFeatures.PolicyAudit" staticId="0x010100D220C600D577904394BE918987F124ED00BD0A0A037C09EA40B42D05FA07A95025|8138272" UniqueId="fd20d03f-71a3-4634-8879-ecaa82fa14a8">
      <p:Name>Denetleme</p:Name>
      <p:Description>Belgelerdeki kullanıcı eylemlerini denetleyip öğeleri Denetim Günlüğü'ne listeler.</p:Description>
      <p:CustomData>
        <Audit>
          <Update/>
          <View/>
          <CheckInOut/>
          <MoveCopy/>
          <DeleteRestore/>
        </Audit>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d" ma:contentTypeID="0x010100D220C600D577904394BE918987F124ED00BD0A0A037C09EA40B42D05FA07A95025" ma:contentTypeVersion="7" ma:contentTypeDescription="Yeni Belge Oluşturun." ma:contentTypeScope="" ma:versionID="3db390e3bba2883168078161838cc813">
  <xsd:schema xmlns:xsd="http://www.w3.org/2001/XMLSchema" xmlns:xs="http://www.w3.org/2001/XMLSchema" xmlns:p="http://schemas.microsoft.com/office/2006/metadata/properties" xmlns:ns1="http://schemas.microsoft.com/sharepoint/v3" xmlns:ns2="02bb0cb8-50a5-4580-9b6f-935d4679fd54" targetNamespace="http://schemas.microsoft.com/office/2006/metadata/properties" ma:root="true" ma:fieldsID="42de2ac9329250ece616f174af4a18f2" ns1:_="" ns2:_="">
    <xsd:import namespace="http://schemas.microsoft.com/sharepoint/v3"/>
    <xsd:import namespace="02bb0cb8-50a5-4580-9b6f-935d4679fd54"/>
    <xsd:element name="properties">
      <xsd:complexType>
        <xsd:sequence>
          <xsd:element name="documentManagement">
            <xsd:complexType>
              <xsd:all>
                <xsd:element ref="ns2:_dlc_DocId" minOccurs="0"/>
                <xsd:element ref="ns2:_dlc_DocIdUrl" minOccurs="0"/>
                <xsd:element ref="ns2:_dlc_DocIdPersistId" minOccurs="0"/>
                <xsd:element ref="ns1:_dlc_Exempt"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İlkenin Dışında Tut"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bb0cb8-50a5-4580-9b6f-935d4679fd54"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element name="SharedWithDetails" ma:index="12"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2bb0cb8-50a5-4580-9b6f-935d4679fd54">N2K5RXNDME4Q-11-912644</_dlc_DocId>
    <_dlc_DocIdUrl xmlns="02bb0cb8-50a5-4580-9b6f-935d4679fd54">
      <Url>https://portal.icisleri.gov.tr/sites/illeridaresi/_layouts/15/DocIdRedir.aspx?ID=N2K5RXNDME4Q-11-912644</Url>
      <Description>N2K5RXNDME4Q-11-912644</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6EE9A6-865E-4157-8337-53C422BD630D}">
  <ds:schemaRefs>
    <ds:schemaRef ds:uri="office.server.policy"/>
  </ds:schemaRefs>
</ds:datastoreItem>
</file>

<file path=customXml/itemProps2.xml><?xml version="1.0" encoding="utf-8"?>
<ds:datastoreItem xmlns:ds="http://schemas.openxmlformats.org/officeDocument/2006/customXml" ds:itemID="{6D0CA7B0-8EF9-4AB9-B6CB-653529438E6D}">
  <ds:schemaRefs>
    <ds:schemaRef ds:uri="http://schemas.microsoft.com/sharepoint/events"/>
  </ds:schemaRefs>
</ds:datastoreItem>
</file>

<file path=customXml/itemProps3.xml><?xml version="1.0" encoding="utf-8"?>
<ds:datastoreItem xmlns:ds="http://schemas.openxmlformats.org/officeDocument/2006/customXml" ds:itemID="{12C19D4F-12A5-4999-B982-495C333D3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2bb0cb8-50a5-4580-9b6f-935d4679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51932A-EDEA-4F18-BB84-063D9A52503E}">
  <ds:schemaRefs>
    <ds:schemaRef ds:uri="http://schemas.microsoft.com/sharepoint/v3"/>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02bb0cb8-50a5-4580-9b6f-935d4679fd54"/>
  </ds:schemaRefs>
</ds:datastoreItem>
</file>

<file path=customXml/itemProps5.xml><?xml version="1.0" encoding="utf-8"?>
<ds:datastoreItem xmlns:ds="http://schemas.openxmlformats.org/officeDocument/2006/customXml" ds:itemID="{F6A489AD-CA23-4B0F-BA30-FD90DF0E35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4</vt:i4>
      </vt:variant>
    </vt:vector>
  </HeadingPairs>
  <TitlesOfParts>
    <vt:vector size="7" baseType="lpstr">
      <vt:lpstr>2024 KURBAN KAZA YOĞUN</vt:lpstr>
      <vt:lpstr>EN_SON TABLO</vt:lpstr>
      <vt:lpstr>2019 Kurban Kaza Yoğun (2)</vt:lpstr>
      <vt:lpstr>'2019 Kurban Kaza Yoğun (2)'!Yazdırma_Alanı</vt:lpstr>
      <vt:lpstr>'2024 KURBAN KAZA YOĞUN'!Yazdırma_Alanı</vt:lpstr>
      <vt:lpstr>'2019 Kurban Kaza Yoğun (2)'!Yazdırma_Başlıkları</vt:lpstr>
      <vt:lpstr>'2024 KURBAN KAZA YOĞUN'!Yazdırma_Başlıkları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AYDIN TÜRKMEN</dc:creator>
  <cp:lastModifiedBy>Davut EVCİ</cp:lastModifiedBy>
  <cp:lastPrinted>2024-05-17T06:07:34Z</cp:lastPrinted>
  <dcterms:created xsi:type="dcterms:W3CDTF">2016-08-16T06:15:52Z</dcterms:created>
  <dcterms:modified xsi:type="dcterms:W3CDTF">2024-06-07T05:54:30Z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0x010100D220C600D577904394BE918987F124ED00BD0A0A037C09EA40B42D05FA07A95025</vt:lpwstr>
  </property>
  <property fmtid="{D5CDD505-2E9C-101B-9397-08002B2CF9AE}" pid="3" name="_dlc_DocIdItemGuid">
    <vt:lpwstr>aceefa49-dc66-46ca-bd73-04212ae07b53</vt:lpwstr>
  </property>
</Properties>
</file>